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mc:AlternateContent xmlns:mc="http://schemas.openxmlformats.org/markup-compatibility/2006">
    <mc:Choice Requires="x15">
      <x15ac:absPath xmlns:x15ac="http://schemas.microsoft.com/office/spreadsheetml/2010/11/ac" url="D:\Users\robert.fraser\Documents\"/>
    </mc:Choice>
  </mc:AlternateContent>
  <bookViews>
    <workbookView xWindow="0" yWindow="0" windowWidth="19040" windowHeight="6830"/>
  </bookViews>
  <sheets>
    <sheet name="Ark1" sheetId="1" r:id="rId1"/>
  </sheets>
  <calcPr calcId="171027"/>
</workbook>
</file>

<file path=xl/calcChain.xml><?xml version="1.0" encoding="utf-8"?>
<calcChain xmlns="http://schemas.openxmlformats.org/spreadsheetml/2006/main">
  <c r="J1100" i="1" l="1"/>
  <c r="G1100" i="1"/>
  <c r="K1100" i="1"/>
  <c r="F1100" i="1"/>
  <c r="J1099" i="1"/>
  <c r="G1099" i="1"/>
  <c r="K1099" i="1"/>
  <c r="F1099" i="1"/>
  <c r="J1098" i="1"/>
  <c r="G1098" i="1"/>
  <c r="K1098" i="1"/>
  <c r="F1098" i="1"/>
  <c r="J1097" i="1" l="1"/>
  <c r="G1097" i="1"/>
  <c r="K1097" i="1"/>
  <c r="F1097" i="1"/>
  <c r="J1096" i="1"/>
  <c r="G1096" i="1"/>
  <c r="K1096" i="1"/>
  <c r="F1096" i="1"/>
  <c r="J1095" i="1"/>
  <c r="G1095" i="1"/>
  <c r="K1095" i="1"/>
  <c r="F1095" i="1"/>
  <c r="J1094" i="1"/>
  <c r="G1094" i="1"/>
  <c r="K1094" i="1"/>
  <c r="F1094" i="1"/>
  <c r="J1093" i="1"/>
  <c r="G1093" i="1"/>
  <c r="K1093" i="1"/>
  <c r="F1093" i="1"/>
  <c r="J1092" i="1"/>
  <c r="G1092" i="1"/>
  <c r="K1092" i="1" l="1"/>
  <c r="F1092" i="1"/>
  <c r="J1091" i="1"/>
  <c r="G1091" i="1"/>
  <c r="K1091" i="1"/>
  <c r="F1091" i="1"/>
  <c r="J1090" i="1"/>
  <c r="G1090" i="1"/>
  <c r="K1090" i="1"/>
  <c r="F1090" i="1"/>
  <c r="J1089" i="1"/>
  <c r="G1089" i="1"/>
  <c r="K1089" i="1"/>
  <c r="F1089" i="1"/>
  <c r="J1088" i="1"/>
  <c r="G1088" i="1"/>
  <c r="K1088" i="1"/>
  <c r="F1088" i="1"/>
  <c r="J1087" i="1"/>
  <c r="G1087" i="1"/>
  <c r="K1087" i="1"/>
  <c r="F1087" i="1"/>
  <c r="J1086" i="1"/>
  <c r="G1086" i="1"/>
  <c r="K1086" i="1"/>
  <c r="F1086" i="1"/>
  <c r="J1085" i="1"/>
  <c r="G1085" i="1"/>
  <c r="K1085" i="1"/>
  <c r="F1085" i="1"/>
  <c r="J1084" i="1"/>
  <c r="G1084" i="1"/>
  <c r="K1084" i="1"/>
  <c r="F1084" i="1"/>
  <c r="J1083" i="1"/>
  <c r="G1083" i="1"/>
  <c r="K1083" i="1"/>
  <c r="F1083" i="1"/>
  <c r="J1082" i="1"/>
  <c r="G1082" i="1"/>
  <c r="K1082" i="1"/>
  <c r="F1082" i="1"/>
  <c r="J1081" i="1"/>
  <c r="G1081" i="1"/>
  <c r="K1081" i="1"/>
  <c r="F1081" i="1"/>
  <c r="J1080" i="1"/>
  <c r="G1080" i="1"/>
  <c r="K1080" i="1"/>
  <c r="F1080" i="1"/>
  <c r="J1079" i="1"/>
  <c r="G1079" i="1"/>
  <c r="K1079" i="1"/>
  <c r="F1079" i="1"/>
  <c r="J1078" i="1"/>
  <c r="G1078" i="1" l="1"/>
  <c r="K1078" i="1"/>
  <c r="F1078" i="1"/>
  <c r="J1077" i="1"/>
  <c r="G1077" i="1"/>
  <c r="K1077" i="1"/>
  <c r="F1077" i="1"/>
  <c r="J1076" i="1"/>
  <c r="G1076" i="1"/>
  <c r="K1076" i="1"/>
  <c r="F1076" i="1"/>
  <c r="J1075" i="1"/>
  <c r="G1075" i="1"/>
  <c r="K1075" i="1"/>
  <c r="F1075" i="1"/>
  <c r="J1074" i="1"/>
  <c r="G1074" i="1"/>
  <c r="K1074" i="1"/>
  <c r="F1074" i="1"/>
  <c r="J1073" i="1"/>
  <c r="G1073" i="1"/>
  <c r="K1073" i="1"/>
  <c r="F1073" i="1"/>
  <c r="J1072" i="1"/>
  <c r="G1072" i="1"/>
  <c r="K1072" i="1"/>
  <c r="F1072" i="1"/>
  <c r="J1071" i="1"/>
  <c r="G1071" i="1"/>
  <c r="K1071" i="1"/>
  <c r="F1071" i="1"/>
  <c r="J1070" i="1"/>
  <c r="G1070" i="1"/>
  <c r="K1070" i="1"/>
  <c r="F1070" i="1"/>
  <c r="J1069" i="1" l="1"/>
  <c r="G1069" i="1"/>
  <c r="K1069" i="1"/>
  <c r="F1069" i="1"/>
  <c r="J1068" i="1" l="1"/>
  <c r="G1068" i="1"/>
  <c r="K1068" i="1"/>
  <c r="F1068" i="1"/>
  <c r="J1067" i="1" l="1"/>
  <c r="G1067" i="1"/>
  <c r="K1067" i="1"/>
  <c r="F1067" i="1"/>
  <c r="J1066" i="1"/>
  <c r="G1066" i="1"/>
  <c r="K1066" i="1"/>
  <c r="F1066" i="1"/>
  <c r="J1065" i="1"/>
  <c r="G1065" i="1"/>
  <c r="K1065" i="1"/>
  <c r="F1065" i="1"/>
  <c r="J1064" i="1"/>
  <c r="G1064" i="1"/>
  <c r="K1064" i="1"/>
  <c r="F1064" i="1"/>
  <c r="J1063" i="1"/>
  <c r="G1063" i="1"/>
  <c r="K1063" i="1"/>
  <c r="F1063" i="1"/>
  <c r="J1062" i="1"/>
  <c r="G1062" i="1"/>
  <c r="K1062" i="1"/>
  <c r="F1062" i="1"/>
  <c r="J1061" i="1"/>
  <c r="G1061" i="1"/>
  <c r="K1061" i="1"/>
  <c r="F1061" i="1"/>
  <c r="J1060" i="1"/>
  <c r="G1060" i="1"/>
  <c r="K1060" i="1"/>
  <c r="F1060" i="1"/>
  <c r="J1059" i="1"/>
  <c r="G1059" i="1"/>
  <c r="K1059" i="1"/>
  <c r="F1059" i="1"/>
  <c r="J1058" i="1"/>
  <c r="G1058" i="1"/>
  <c r="K1058" i="1"/>
  <c r="F1058" i="1"/>
  <c r="J1057" i="1"/>
  <c r="G1057" i="1"/>
  <c r="K1057" i="1"/>
  <c r="F1057" i="1"/>
  <c r="J1056" i="1"/>
  <c r="K1056" i="1"/>
  <c r="J1055" i="1"/>
  <c r="K1055" i="1"/>
  <c r="G1055" i="1"/>
  <c r="G1056" i="1"/>
  <c r="F1056" i="1"/>
  <c r="F1055" i="1"/>
  <c r="J1054" i="1"/>
  <c r="G1054" i="1"/>
  <c r="K1054" i="1"/>
  <c r="F1054" i="1"/>
  <c r="J1053" i="1"/>
  <c r="G1053" i="1"/>
  <c r="K1053" i="1"/>
  <c r="F1053" i="1"/>
  <c r="J1052" i="1"/>
  <c r="G1052" i="1"/>
  <c r="K1052" i="1"/>
  <c r="F1052" i="1"/>
  <c r="J1051" i="1"/>
  <c r="G1051" i="1"/>
  <c r="K1051" i="1"/>
  <c r="F1051" i="1"/>
  <c r="J1050" i="1"/>
  <c r="G1050" i="1"/>
  <c r="K1050" i="1"/>
  <c r="F1050" i="1"/>
  <c r="J1049" i="1"/>
  <c r="G1049" i="1"/>
  <c r="K1049" i="1"/>
  <c r="F1049" i="1"/>
  <c r="J1048" i="1" l="1"/>
  <c r="G1048" i="1"/>
  <c r="K1048" i="1"/>
  <c r="F1048" i="1"/>
  <c r="J1047" i="1" l="1"/>
  <c r="G1047" i="1"/>
  <c r="K1047" i="1"/>
  <c r="F1047" i="1"/>
  <c r="J1046" i="1" l="1"/>
  <c r="G1046" i="1"/>
  <c r="K1046" i="1"/>
  <c r="F1045" i="1"/>
  <c r="F1046" i="1"/>
  <c r="J1045" i="1"/>
  <c r="G1045" i="1"/>
  <c r="K1045" i="1"/>
  <c r="J1044" i="1"/>
  <c r="G1044" i="1"/>
  <c r="K1044" i="1"/>
  <c r="F1044" i="1"/>
  <c r="J1043" i="1"/>
  <c r="G1043" i="1"/>
  <c r="K1043" i="1"/>
  <c r="F1043" i="1"/>
  <c r="J1042" i="1" l="1"/>
  <c r="G1042" i="1"/>
  <c r="K1042" i="1"/>
  <c r="F1042" i="1"/>
  <c r="J1041" i="1"/>
  <c r="G1041" i="1"/>
  <c r="K1041" i="1"/>
  <c r="F1041" i="1" l="1"/>
  <c r="J1040" i="1"/>
  <c r="G1040" i="1"/>
  <c r="K1040" i="1"/>
  <c r="F1040" i="1"/>
  <c r="J1039" i="1"/>
  <c r="G1039" i="1"/>
  <c r="K1039" i="1"/>
  <c r="F1039" i="1"/>
  <c r="J1038" i="1"/>
  <c r="G1038" i="1"/>
  <c r="K1038" i="1"/>
  <c r="F1038" i="1"/>
  <c r="J1037" i="1"/>
  <c r="G1037" i="1"/>
  <c r="K1037" i="1"/>
  <c r="F1037" i="1"/>
  <c r="J1036" i="1"/>
  <c r="G1036" i="1"/>
  <c r="K1036" i="1"/>
  <c r="F1036" i="1"/>
  <c r="J1035" i="1"/>
  <c r="G1035" i="1"/>
  <c r="K1035" i="1"/>
  <c r="F1035" i="1"/>
  <c r="J1034" i="1"/>
  <c r="G1034" i="1"/>
  <c r="K1034" i="1"/>
  <c r="F1034" i="1"/>
  <c r="J1033" i="1" l="1"/>
  <c r="G1033" i="1"/>
  <c r="K1033" i="1"/>
  <c r="F1033" i="1"/>
  <c r="J1032" i="1" l="1"/>
  <c r="G1032" i="1"/>
  <c r="K1032" i="1"/>
  <c r="F1032" i="1"/>
  <c r="J1031" i="1"/>
  <c r="G1031" i="1"/>
  <c r="K1031" i="1"/>
  <c r="F1031" i="1"/>
  <c r="J1030" i="1"/>
  <c r="G1030" i="1"/>
  <c r="K1030" i="1"/>
  <c r="F1030" i="1"/>
  <c r="J1029" i="1" l="1"/>
  <c r="G1029" i="1"/>
  <c r="K1029" i="1"/>
  <c r="F1029" i="1"/>
  <c r="J1028" i="1"/>
  <c r="G1028" i="1"/>
  <c r="K1028" i="1"/>
  <c r="F1028" i="1"/>
  <c r="J1027" i="1"/>
  <c r="G1027" i="1"/>
  <c r="K1027" i="1"/>
  <c r="F1027" i="1"/>
  <c r="J1025" i="1" l="1"/>
  <c r="G1025" i="1"/>
  <c r="K1025" i="1"/>
  <c r="F1025" i="1"/>
  <c r="J1026" i="1"/>
  <c r="G1026" i="1"/>
  <c r="K1026" i="1"/>
  <c r="F1026" i="1"/>
  <c r="J1024" i="1"/>
  <c r="G1024" i="1"/>
  <c r="K1024" i="1"/>
  <c r="F1024" i="1"/>
  <c r="J1023" i="1"/>
  <c r="G1023" i="1"/>
  <c r="K1023" i="1"/>
  <c r="F1023" i="1"/>
  <c r="J1022" i="1"/>
  <c r="G1022" i="1"/>
  <c r="K1022" i="1"/>
  <c r="F1022" i="1"/>
  <c r="J1021" i="1"/>
  <c r="G1021" i="1"/>
  <c r="K1021" i="1"/>
  <c r="F1021" i="1"/>
  <c r="J1020" i="1"/>
  <c r="G1020" i="1"/>
  <c r="K1020" i="1"/>
  <c r="F1020" i="1"/>
  <c r="J1019" i="1"/>
  <c r="G1019" i="1"/>
  <c r="K1019" i="1"/>
  <c r="F1019" i="1"/>
  <c r="J1018" i="1"/>
  <c r="G1018" i="1"/>
  <c r="K1018" i="1"/>
  <c r="F1018" i="1"/>
  <c r="J1017" i="1"/>
  <c r="G1017" i="1"/>
  <c r="K1017" i="1"/>
  <c r="F1017" i="1"/>
  <c r="J1016" i="1"/>
  <c r="G1016" i="1"/>
  <c r="K1016" i="1"/>
  <c r="F1016" i="1"/>
  <c r="J1015" i="1"/>
  <c r="G1015" i="1"/>
  <c r="K1015" i="1"/>
  <c r="F1015" i="1"/>
  <c r="J1014" i="1"/>
  <c r="G1014" i="1"/>
  <c r="K1014" i="1"/>
  <c r="F1014" i="1"/>
  <c r="J1013" i="1"/>
  <c r="G1013" i="1"/>
  <c r="K1013" i="1"/>
  <c r="F1013" i="1"/>
  <c r="J1012" i="1" l="1"/>
  <c r="G1012" i="1"/>
  <c r="K1012" i="1"/>
  <c r="F1012" i="1" l="1"/>
  <c r="J1011" i="1" l="1"/>
  <c r="G1011" i="1"/>
  <c r="K1011" i="1"/>
  <c r="F1011" i="1"/>
  <c r="J1010" i="1"/>
  <c r="G1010" i="1"/>
  <c r="K1010" i="1"/>
  <c r="F1010" i="1"/>
  <c r="J1009" i="1" l="1"/>
  <c r="G1009" i="1"/>
  <c r="K1009" i="1"/>
  <c r="F1009" i="1"/>
  <c r="J1008" i="1"/>
  <c r="G1008" i="1"/>
  <c r="K1008" i="1"/>
  <c r="F1008" i="1"/>
  <c r="J1007" i="1" l="1"/>
  <c r="G1007" i="1"/>
  <c r="K1007" i="1"/>
  <c r="F1007" i="1"/>
  <c r="J1006" i="1"/>
  <c r="G1006" i="1"/>
  <c r="K1006" i="1"/>
  <c r="F1006" i="1"/>
  <c r="J1005" i="1" l="1"/>
  <c r="G1005" i="1"/>
  <c r="K1005" i="1"/>
  <c r="F1005" i="1"/>
  <c r="J1004" i="1"/>
  <c r="G1004" i="1"/>
  <c r="K1004" i="1"/>
  <c r="F1004" i="1"/>
  <c r="J1003" i="1"/>
  <c r="G1003" i="1"/>
  <c r="K1003" i="1"/>
  <c r="F1003" i="1"/>
  <c r="J1002" i="1"/>
  <c r="G1002" i="1"/>
  <c r="K1002" i="1"/>
  <c r="F1002" i="1"/>
  <c r="J1001" i="1"/>
  <c r="G1001" i="1"/>
  <c r="K1001" i="1"/>
  <c r="F1001" i="1"/>
  <c r="J1000" i="1"/>
  <c r="G1000" i="1"/>
  <c r="K1000" i="1"/>
  <c r="J999" i="1"/>
  <c r="G999" i="1"/>
  <c r="K999" i="1"/>
  <c r="F1000" i="1"/>
  <c r="F999" i="1"/>
  <c r="J998" i="1"/>
  <c r="G998" i="1"/>
  <c r="K998" i="1"/>
  <c r="F998" i="1"/>
  <c r="J997" i="1"/>
  <c r="G997" i="1"/>
  <c r="K997" i="1"/>
  <c r="F997" i="1"/>
  <c r="J996" i="1"/>
  <c r="G996" i="1"/>
  <c r="K996" i="1"/>
  <c r="F996" i="1"/>
  <c r="J995" i="1"/>
  <c r="G995" i="1"/>
  <c r="K995" i="1"/>
  <c r="F995" i="1"/>
  <c r="J994" i="1" l="1"/>
  <c r="G994" i="1"/>
  <c r="K994" i="1"/>
  <c r="F994" i="1"/>
  <c r="J993" i="1"/>
  <c r="G993" i="1"/>
  <c r="K993" i="1"/>
  <c r="F993" i="1"/>
  <c r="J992" i="1"/>
  <c r="G992" i="1"/>
  <c r="K992" i="1"/>
  <c r="F992" i="1"/>
  <c r="J991" i="1"/>
  <c r="G991" i="1"/>
  <c r="K991" i="1"/>
  <c r="J990" i="1"/>
  <c r="G990" i="1"/>
  <c r="K990" i="1"/>
  <c r="F991" i="1"/>
  <c r="F990" i="1"/>
  <c r="J989" i="1"/>
  <c r="G989" i="1"/>
  <c r="K989" i="1"/>
  <c r="F989" i="1"/>
  <c r="J988" i="1"/>
  <c r="G988" i="1"/>
  <c r="K988" i="1"/>
  <c r="F988" i="1"/>
  <c r="J987" i="1"/>
  <c r="G987" i="1"/>
  <c r="K987" i="1"/>
  <c r="F987" i="1"/>
  <c r="J986" i="1"/>
  <c r="G986" i="1"/>
  <c r="K986" i="1"/>
  <c r="F985" i="1"/>
  <c r="F986" i="1"/>
  <c r="J985" i="1" l="1"/>
  <c r="G985" i="1"/>
  <c r="F983" i="1"/>
  <c r="F984" i="1"/>
  <c r="K985" i="1"/>
  <c r="J984" i="1"/>
  <c r="G984" i="1"/>
  <c r="K984" i="1"/>
  <c r="J982" i="1"/>
  <c r="G982" i="1"/>
  <c r="K982" i="1"/>
  <c r="F982" i="1"/>
  <c r="J983" i="1" l="1"/>
  <c r="G983" i="1"/>
  <c r="K983" i="1"/>
  <c r="F980" i="1"/>
  <c r="F981" i="1"/>
  <c r="J981" i="1"/>
  <c r="G981" i="1"/>
  <c r="K981" i="1"/>
  <c r="J980" i="1"/>
  <c r="G980" i="1"/>
  <c r="K980" i="1"/>
  <c r="J979" i="1"/>
  <c r="G979" i="1"/>
  <c r="K979" i="1"/>
  <c r="F979" i="1"/>
  <c r="J978" i="1" l="1"/>
  <c r="G978" i="1"/>
  <c r="K978" i="1"/>
  <c r="F978" i="1"/>
  <c r="J977" i="1"/>
  <c r="G977" i="1"/>
  <c r="K977" i="1"/>
  <c r="F977" i="1"/>
  <c r="J976" i="1"/>
  <c r="G976" i="1"/>
  <c r="K976" i="1"/>
  <c r="F976" i="1"/>
  <c r="J975" i="1"/>
  <c r="G975" i="1"/>
  <c r="K975" i="1"/>
  <c r="F975" i="1"/>
  <c r="J974" i="1"/>
  <c r="G974" i="1"/>
  <c r="K974" i="1"/>
  <c r="F974" i="1"/>
  <c r="J973" i="1"/>
  <c r="G973" i="1"/>
  <c r="K973" i="1"/>
  <c r="F973" i="1"/>
  <c r="J972" i="1"/>
  <c r="G972" i="1"/>
  <c r="K972" i="1"/>
  <c r="F972" i="1"/>
  <c r="J971" i="1" l="1"/>
  <c r="G971" i="1"/>
  <c r="K971" i="1"/>
  <c r="F971" i="1"/>
  <c r="J970" i="1"/>
  <c r="G970" i="1"/>
  <c r="K970" i="1"/>
  <c r="F970" i="1"/>
  <c r="J969" i="1"/>
  <c r="G969" i="1"/>
  <c r="K969" i="1"/>
  <c r="F969" i="1"/>
  <c r="J967" i="1"/>
  <c r="G967" i="1"/>
  <c r="K967" i="1"/>
  <c r="F967" i="1" l="1"/>
  <c r="J968" i="1"/>
  <c r="G968" i="1"/>
  <c r="K968" i="1"/>
  <c r="F968" i="1"/>
  <c r="J966" i="1"/>
  <c r="G966" i="1"/>
  <c r="K966" i="1"/>
  <c r="F966" i="1"/>
  <c r="J965" i="1" l="1"/>
  <c r="G965" i="1"/>
  <c r="K965" i="1"/>
  <c r="F965" i="1"/>
  <c r="J964" i="1"/>
  <c r="G964" i="1"/>
  <c r="K964" i="1"/>
  <c r="F964" i="1"/>
  <c r="J963" i="1" l="1"/>
  <c r="G963" i="1"/>
  <c r="K963" i="1"/>
  <c r="F963" i="1"/>
  <c r="J962" i="1"/>
  <c r="G962" i="1"/>
  <c r="K962" i="1"/>
  <c r="F962" i="1"/>
  <c r="J961" i="1" l="1"/>
  <c r="G961" i="1"/>
  <c r="K961" i="1"/>
  <c r="F961" i="1"/>
  <c r="J960" i="1"/>
  <c r="G960" i="1"/>
  <c r="K960" i="1"/>
  <c r="F960" i="1"/>
  <c r="J959" i="1"/>
  <c r="G959" i="1"/>
  <c r="K959" i="1"/>
  <c r="F959" i="1"/>
  <c r="J958" i="1"/>
  <c r="G958" i="1"/>
  <c r="K958" i="1"/>
  <c r="F958" i="1"/>
  <c r="J957" i="1"/>
  <c r="G957" i="1"/>
  <c r="K957" i="1"/>
  <c r="F957" i="1"/>
  <c r="J956" i="1"/>
  <c r="G956" i="1"/>
  <c r="K956" i="1"/>
  <c r="F956" i="1"/>
  <c r="J955" i="1"/>
  <c r="G955" i="1"/>
  <c r="K955" i="1"/>
  <c r="F955" i="1"/>
  <c r="J954" i="1" l="1"/>
  <c r="G954" i="1"/>
  <c r="K954" i="1"/>
  <c r="F954" i="1"/>
  <c r="J953" i="1"/>
  <c r="G953" i="1"/>
  <c r="K953" i="1"/>
  <c r="F953" i="1"/>
  <c r="J952" i="1" l="1"/>
  <c r="G952" i="1"/>
  <c r="K952" i="1"/>
  <c r="F952" i="1"/>
  <c r="J951" i="1" l="1"/>
  <c r="G951" i="1"/>
  <c r="K951" i="1"/>
  <c r="F951" i="1"/>
  <c r="J950" i="1" l="1"/>
  <c r="G950" i="1"/>
  <c r="K950" i="1"/>
  <c r="F950" i="1"/>
  <c r="J949" i="1"/>
  <c r="G949" i="1"/>
  <c r="K949" i="1"/>
  <c r="F949" i="1"/>
  <c r="J948" i="1" l="1"/>
  <c r="G948" i="1"/>
  <c r="K948" i="1"/>
  <c r="F948" i="1"/>
  <c r="J947" i="1"/>
  <c r="G947" i="1"/>
  <c r="K947" i="1"/>
  <c r="F947" i="1"/>
  <c r="J946" i="1" l="1"/>
  <c r="G946" i="1"/>
  <c r="K946" i="1"/>
  <c r="F946" i="1"/>
  <c r="F945" i="1"/>
  <c r="J945" i="1"/>
  <c r="G945" i="1"/>
  <c r="K945" i="1"/>
  <c r="J944" i="1"/>
  <c r="G944" i="1"/>
  <c r="K944" i="1"/>
  <c r="F944" i="1"/>
  <c r="J943" i="1"/>
  <c r="G943" i="1"/>
  <c r="K943" i="1"/>
  <c r="F943" i="1"/>
  <c r="J942" i="1" l="1"/>
  <c r="G942" i="1"/>
  <c r="K942" i="1"/>
  <c r="F942" i="1"/>
  <c r="J941" i="1"/>
  <c r="G941" i="1"/>
  <c r="K941" i="1"/>
  <c r="F941" i="1"/>
  <c r="J940" i="1" l="1"/>
  <c r="G940" i="1"/>
  <c r="K940" i="1"/>
  <c r="F940" i="1"/>
  <c r="J939" i="1" l="1"/>
  <c r="G939" i="1"/>
  <c r="K939" i="1"/>
  <c r="F939" i="1" l="1"/>
  <c r="J938" i="1"/>
  <c r="G938" i="1"/>
  <c r="K938" i="1"/>
  <c r="F938" i="1"/>
  <c r="J937" i="1"/>
  <c r="G937" i="1"/>
  <c r="K937" i="1"/>
  <c r="F937" i="1"/>
  <c r="J936" i="1" l="1"/>
  <c r="G936" i="1"/>
  <c r="K936" i="1"/>
  <c r="F936" i="1"/>
  <c r="J935" i="1"/>
  <c r="K935" i="1"/>
  <c r="G935" i="1"/>
  <c r="F935" i="1"/>
  <c r="J934" i="1"/>
  <c r="G934" i="1"/>
  <c r="K934" i="1"/>
  <c r="F934" i="1"/>
  <c r="J933" i="1" l="1"/>
  <c r="G933" i="1"/>
  <c r="K933" i="1"/>
  <c r="F933" i="1"/>
  <c r="J932" i="1"/>
  <c r="G932" i="1"/>
  <c r="K932" i="1"/>
  <c r="F932" i="1"/>
  <c r="J931" i="1"/>
  <c r="G931" i="1"/>
  <c r="K931" i="1"/>
  <c r="F931" i="1"/>
  <c r="J930" i="1"/>
  <c r="G930" i="1"/>
  <c r="K930" i="1"/>
  <c r="F930" i="1"/>
  <c r="J929" i="1" l="1"/>
  <c r="G929" i="1"/>
  <c r="K929" i="1"/>
  <c r="F929" i="1"/>
  <c r="J928" i="1"/>
  <c r="G928" i="1"/>
  <c r="K928" i="1"/>
  <c r="F928" i="1"/>
  <c r="J927" i="1"/>
  <c r="G927" i="1"/>
  <c r="K927" i="1"/>
  <c r="F927" i="1"/>
  <c r="J926" i="1"/>
  <c r="G926" i="1"/>
  <c r="K926" i="1"/>
  <c r="F926" i="1"/>
  <c r="J925" i="1" l="1"/>
  <c r="G925" i="1"/>
  <c r="K925" i="1"/>
  <c r="F925" i="1"/>
  <c r="J924" i="1" l="1"/>
  <c r="G924" i="1"/>
  <c r="K924" i="1"/>
  <c r="F924" i="1"/>
  <c r="J923" i="1"/>
  <c r="G923" i="1"/>
  <c r="K923" i="1"/>
  <c r="F923" i="1"/>
  <c r="J922" i="1" l="1"/>
  <c r="G922" i="1"/>
  <c r="K922" i="1"/>
  <c r="F922" i="1"/>
  <c r="J921" i="1"/>
  <c r="G921" i="1"/>
  <c r="K921" i="1"/>
  <c r="F921" i="1"/>
  <c r="J920" i="1"/>
  <c r="G920" i="1"/>
  <c r="K920" i="1"/>
  <c r="F920" i="1"/>
  <c r="J919" i="1"/>
  <c r="G919" i="1"/>
  <c r="K919" i="1"/>
  <c r="F919" i="1"/>
  <c r="J918" i="1"/>
  <c r="G918" i="1"/>
  <c r="K918" i="1"/>
  <c r="F918" i="1"/>
  <c r="J917" i="1"/>
  <c r="G917" i="1"/>
  <c r="K917" i="1"/>
  <c r="F917" i="1"/>
  <c r="J916" i="1"/>
  <c r="G916" i="1"/>
  <c r="K916" i="1"/>
  <c r="F916" i="1"/>
  <c r="J915" i="1"/>
  <c r="G915" i="1"/>
  <c r="K915" i="1"/>
  <c r="F915" i="1"/>
  <c r="J914" i="1" l="1"/>
  <c r="G914" i="1"/>
  <c r="K914" i="1" l="1"/>
  <c r="F914" i="1"/>
  <c r="J913" i="1"/>
  <c r="G913" i="1"/>
  <c r="K913" i="1"/>
  <c r="F913" i="1"/>
  <c r="J912" i="1"/>
  <c r="G912" i="1"/>
  <c r="K912" i="1"/>
  <c r="F912" i="1"/>
  <c r="J911" i="1"/>
  <c r="G911" i="1"/>
  <c r="K911" i="1"/>
  <c r="F911" i="1"/>
  <c r="J910" i="1" l="1"/>
  <c r="G910" i="1"/>
  <c r="K910" i="1"/>
  <c r="F910" i="1"/>
  <c r="J909" i="1"/>
  <c r="G909" i="1"/>
  <c r="K909" i="1"/>
  <c r="F909" i="1"/>
  <c r="J908" i="1" l="1"/>
  <c r="G908" i="1"/>
  <c r="K908" i="1"/>
  <c r="F908" i="1"/>
  <c r="J907" i="1"/>
  <c r="G907" i="1"/>
  <c r="K907" i="1"/>
  <c r="F907" i="1"/>
  <c r="J906" i="1"/>
  <c r="G906" i="1"/>
  <c r="K906" i="1"/>
  <c r="F906" i="1"/>
  <c r="J905" i="1"/>
  <c r="G905" i="1"/>
  <c r="K905" i="1"/>
  <c r="F905" i="1"/>
  <c r="J904" i="1"/>
  <c r="G904" i="1"/>
  <c r="K904" i="1"/>
  <c r="F904" i="1" l="1"/>
  <c r="J903" i="1"/>
  <c r="G903" i="1"/>
  <c r="K903" i="1"/>
  <c r="F903" i="1"/>
  <c r="J902" i="1"/>
  <c r="G902" i="1"/>
  <c r="K902" i="1"/>
  <c r="F902" i="1"/>
  <c r="J901" i="1"/>
  <c r="G901" i="1"/>
  <c r="K901" i="1"/>
  <c r="F901" i="1"/>
  <c r="J900" i="1"/>
  <c r="G900" i="1"/>
  <c r="K900" i="1"/>
  <c r="F900" i="1"/>
  <c r="J899" i="1" l="1"/>
  <c r="G899" i="1"/>
  <c r="K899" i="1"/>
  <c r="F899" i="1"/>
  <c r="J898" i="1" l="1"/>
  <c r="G898" i="1"/>
  <c r="K898" i="1"/>
  <c r="F898" i="1"/>
  <c r="J897" i="1"/>
  <c r="G897" i="1"/>
  <c r="K897" i="1"/>
  <c r="F897" i="1"/>
  <c r="J896" i="1" l="1"/>
  <c r="G896" i="1"/>
  <c r="K896" i="1"/>
  <c r="F896" i="1"/>
  <c r="J895" i="1" l="1"/>
  <c r="G895" i="1"/>
  <c r="K895" i="1"/>
  <c r="F895" i="1"/>
  <c r="J894" i="1" l="1"/>
  <c r="G894" i="1"/>
  <c r="K894" i="1"/>
  <c r="F894" i="1"/>
  <c r="J893" i="1"/>
  <c r="G893" i="1"/>
  <c r="K893" i="1"/>
  <c r="F893" i="1"/>
  <c r="J832" i="1" l="1"/>
  <c r="G832" i="1"/>
  <c r="K832" i="1"/>
  <c r="F832" i="1"/>
  <c r="I1106" i="1" l="1"/>
  <c r="J892" i="1" l="1"/>
  <c r="G892" i="1"/>
  <c r="K892" i="1"/>
  <c r="F892" i="1"/>
  <c r="J891" i="1"/>
  <c r="G891" i="1"/>
  <c r="K891" i="1"/>
  <c r="F891" i="1"/>
  <c r="J890" i="1"/>
  <c r="G890" i="1"/>
  <c r="K890" i="1"/>
  <c r="F890" i="1"/>
  <c r="J889" i="1"/>
  <c r="G889" i="1"/>
  <c r="K889" i="1"/>
  <c r="F889" i="1"/>
  <c r="J888" i="1"/>
  <c r="G888" i="1"/>
  <c r="K888" i="1"/>
  <c r="F888" i="1"/>
  <c r="J887" i="1"/>
  <c r="G887" i="1"/>
  <c r="K887" i="1"/>
  <c r="F887" i="1"/>
  <c r="J886" i="1"/>
  <c r="G886" i="1"/>
  <c r="K886" i="1"/>
  <c r="F886" i="1"/>
  <c r="J885" i="1"/>
  <c r="G885" i="1"/>
  <c r="K885" i="1"/>
  <c r="G884" i="1"/>
  <c r="F885" i="1"/>
  <c r="J884" i="1"/>
  <c r="K884" i="1"/>
  <c r="F884" i="1"/>
  <c r="J883" i="1"/>
  <c r="G883" i="1"/>
  <c r="K883" i="1" l="1"/>
  <c r="F883" i="1"/>
  <c r="J882" i="1"/>
  <c r="G882" i="1"/>
  <c r="K882" i="1"/>
  <c r="F882" i="1"/>
  <c r="J881" i="1"/>
  <c r="G881" i="1"/>
  <c r="K881" i="1"/>
  <c r="F881" i="1"/>
  <c r="J880" i="1"/>
  <c r="G880" i="1"/>
  <c r="K880" i="1"/>
  <c r="F879" i="1"/>
  <c r="F880" i="1"/>
  <c r="J879" i="1"/>
  <c r="G879" i="1"/>
  <c r="K879" i="1"/>
  <c r="F878" i="1"/>
  <c r="J878" i="1"/>
  <c r="G878" i="1"/>
  <c r="K878" i="1"/>
  <c r="F877" i="1"/>
  <c r="J877" i="1"/>
  <c r="G877" i="1"/>
  <c r="K877" i="1"/>
  <c r="F876" i="1"/>
  <c r="J876" i="1"/>
  <c r="G876" i="1"/>
  <c r="K876" i="1"/>
  <c r="J875" i="1" l="1"/>
  <c r="G875" i="1"/>
  <c r="K875" i="1"/>
  <c r="F875" i="1"/>
  <c r="J874" i="1"/>
  <c r="G874" i="1"/>
  <c r="K874" i="1"/>
  <c r="F874" i="1"/>
  <c r="J873" i="1"/>
  <c r="G873" i="1"/>
  <c r="K873" i="1"/>
  <c r="F873" i="1"/>
  <c r="J872" i="1"/>
  <c r="G872" i="1"/>
  <c r="K872" i="1"/>
  <c r="F872" i="1"/>
  <c r="J871" i="1"/>
  <c r="G871" i="1"/>
  <c r="K871" i="1"/>
  <c r="F871" i="1"/>
  <c r="J870" i="1"/>
  <c r="G870" i="1"/>
  <c r="K870" i="1"/>
  <c r="F870" i="1"/>
  <c r="J869" i="1" l="1"/>
  <c r="G869" i="1"/>
  <c r="K869" i="1"/>
  <c r="F869" i="1"/>
  <c r="J868" i="1"/>
  <c r="G868" i="1"/>
  <c r="K868" i="1"/>
  <c r="F868" i="1"/>
  <c r="J867" i="1"/>
  <c r="G867" i="1"/>
  <c r="K867" i="1"/>
  <c r="F867" i="1"/>
  <c r="J866" i="1"/>
  <c r="G866" i="1"/>
  <c r="K866" i="1"/>
  <c r="F866" i="1"/>
  <c r="J865" i="1"/>
  <c r="G865" i="1"/>
  <c r="K865" i="1"/>
  <c r="F865" i="1"/>
  <c r="J864" i="1"/>
  <c r="G864" i="1"/>
  <c r="K864" i="1"/>
  <c r="F864" i="1"/>
  <c r="J863" i="1"/>
  <c r="G863" i="1"/>
  <c r="K863" i="1"/>
  <c r="F863" i="1"/>
  <c r="J862" i="1" l="1"/>
  <c r="G862" i="1"/>
  <c r="K862" i="1"/>
  <c r="F862" i="1"/>
  <c r="J861" i="1" l="1"/>
  <c r="G861" i="1"/>
  <c r="K861" i="1"/>
  <c r="F861" i="1"/>
  <c r="J860" i="1"/>
  <c r="G860" i="1"/>
  <c r="K860" i="1"/>
  <c r="F860" i="1"/>
  <c r="J859" i="1"/>
  <c r="G859" i="1"/>
  <c r="K859" i="1"/>
  <c r="F859" i="1"/>
  <c r="J858" i="1"/>
  <c r="G858" i="1"/>
  <c r="K858" i="1"/>
  <c r="F858" i="1"/>
  <c r="J857" i="1"/>
  <c r="G857" i="1"/>
  <c r="K857" i="1"/>
  <c r="F857" i="1"/>
  <c r="J856" i="1"/>
  <c r="G856" i="1"/>
  <c r="K856" i="1"/>
  <c r="F856" i="1"/>
  <c r="J855" i="1"/>
  <c r="G855" i="1"/>
  <c r="K855" i="1"/>
  <c r="F855" i="1"/>
  <c r="J854" i="1" l="1"/>
  <c r="G854" i="1"/>
  <c r="K854" i="1"/>
  <c r="F854" i="1"/>
  <c r="J853" i="1"/>
  <c r="G853" i="1"/>
  <c r="K853" i="1"/>
  <c r="F853" i="1"/>
  <c r="J852" i="1"/>
  <c r="G852" i="1"/>
  <c r="K852" i="1"/>
  <c r="F852" i="1" l="1"/>
  <c r="J851" i="1"/>
  <c r="G851" i="1"/>
  <c r="K851" i="1"/>
  <c r="F851" i="1"/>
  <c r="J850" i="1"/>
  <c r="G850" i="1"/>
  <c r="K850" i="1"/>
  <c r="F850" i="1"/>
  <c r="J849" i="1"/>
  <c r="G849" i="1"/>
  <c r="K849" i="1"/>
  <c r="F849" i="1"/>
  <c r="J848" i="1"/>
  <c r="G848" i="1"/>
  <c r="K848" i="1"/>
  <c r="F848" i="1"/>
  <c r="J847" i="1" l="1"/>
  <c r="G847" i="1"/>
  <c r="K847" i="1"/>
  <c r="F847" i="1"/>
  <c r="J846" i="1" l="1"/>
  <c r="G846" i="1"/>
  <c r="K846" i="1"/>
  <c r="F846" i="1"/>
  <c r="J845" i="1"/>
  <c r="G845" i="1"/>
  <c r="K845" i="1"/>
  <c r="F845" i="1"/>
  <c r="J844" i="1"/>
  <c r="G844" i="1"/>
  <c r="K844" i="1"/>
  <c r="F844" i="1"/>
  <c r="J843" i="1"/>
  <c r="G843" i="1"/>
  <c r="K843" i="1"/>
  <c r="F843" i="1"/>
  <c r="J842" i="1"/>
  <c r="G842" i="1"/>
  <c r="K842" i="1"/>
  <c r="F842" i="1"/>
  <c r="J841" i="1" l="1"/>
  <c r="G841" i="1"/>
  <c r="K841" i="1"/>
  <c r="F841" i="1"/>
  <c r="J840" i="1"/>
  <c r="G840" i="1"/>
  <c r="K840" i="1"/>
  <c r="F840" i="1"/>
  <c r="J839" i="1"/>
  <c r="G839" i="1"/>
  <c r="K839" i="1"/>
  <c r="F839" i="1"/>
  <c r="J838" i="1"/>
  <c r="G838" i="1"/>
  <c r="K838" i="1"/>
  <c r="F838" i="1"/>
  <c r="J837" i="1"/>
  <c r="G837" i="1"/>
  <c r="K837" i="1"/>
  <c r="F837" i="1"/>
  <c r="J836" i="1"/>
  <c r="G836" i="1"/>
  <c r="K836" i="1"/>
  <c r="F836" i="1" l="1"/>
  <c r="J835" i="1" l="1"/>
  <c r="G835" i="1"/>
  <c r="K835" i="1"/>
  <c r="F835" i="1"/>
  <c r="J834" i="1"/>
  <c r="G834" i="1"/>
  <c r="K834" i="1"/>
  <c r="F834" i="1"/>
  <c r="J833" i="1"/>
  <c r="G833" i="1"/>
  <c r="K833" i="1"/>
  <c r="F833" i="1"/>
  <c r="J831" i="1" l="1"/>
  <c r="G831" i="1"/>
  <c r="K831" i="1"/>
  <c r="F831" i="1"/>
  <c r="J830" i="1"/>
  <c r="G830" i="1"/>
  <c r="K830" i="1"/>
  <c r="F830" i="1"/>
  <c r="J829" i="1"/>
  <c r="G829" i="1"/>
  <c r="K829" i="1"/>
  <c r="F829" i="1"/>
  <c r="J828" i="1"/>
  <c r="G828" i="1"/>
  <c r="K828" i="1"/>
  <c r="F828" i="1"/>
  <c r="J827" i="1"/>
  <c r="G827" i="1"/>
  <c r="K827" i="1"/>
  <c r="F827" i="1"/>
  <c r="J826" i="1"/>
  <c r="G826" i="1"/>
  <c r="K826" i="1"/>
  <c r="F826" i="1"/>
  <c r="J825" i="1"/>
  <c r="G825" i="1"/>
  <c r="K825" i="1"/>
  <c r="F825" i="1"/>
  <c r="J824" i="1"/>
  <c r="G824" i="1"/>
  <c r="K824" i="1"/>
  <c r="F824" i="1"/>
  <c r="J823" i="1" l="1"/>
  <c r="G823" i="1"/>
  <c r="K823" i="1"/>
  <c r="F823" i="1"/>
  <c r="J822" i="1"/>
  <c r="G822" i="1"/>
  <c r="K822" i="1"/>
  <c r="F822" i="1"/>
  <c r="J821" i="1" l="1"/>
  <c r="G821" i="1"/>
  <c r="K821" i="1"/>
  <c r="F821" i="1"/>
  <c r="J820" i="1" l="1"/>
  <c r="G820" i="1"/>
  <c r="K820" i="1"/>
  <c r="F820" i="1"/>
  <c r="J819" i="1" l="1"/>
  <c r="G819" i="1"/>
  <c r="K819" i="1"/>
  <c r="F819" i="1"/>
  <c r="J818" i="1" l="1"/>
  <c r="G818" i="1"/>
  <c r="K818" i="1"/>
  <c r="F818" i="1"/>
  <c r="J817" i="1" l="1"/>
  <c r="G817" i="1"/>
  <c r="K817" i="1"/>
  <c r="F817" i="1"/>
  <c r="J816" i="1"/>
  <c r="G816" i="1"/>
  <c r="K816" i="1"/>
  <c r="F816" i="1"/>
  <c r="J815" i="1"/>
  <c r="G815" i="1"/>
  <c r="K815" i="1"/>
  <c r="F815" i="1"/>
  <c r="J814" i="1"/>
  <c r="G814" i="1"/>
  <c r="K814" i="1"/>
  <c r="F814" i="1"/>
  <c r="J813" i="1" l="1"/>
  <c r="G813" i="1"/>
  <c r="K813" i="1"/>
  <c r="F813" i="1"/>
  <c r="J812" i="1" l="1"/>
  <c r="G812" i="1"/>
  <c r="K812" i="1"/>
  <c r="F812" i="1"/>
  <c r="J811" i="1"/>
  <c r="G811" i="1"/>
  <c r="K811" i="1"/>
  <c r="F811" i="1"/>
  <c r="J810" i="1" l="1"/>
  <c r="G810" i="1"/>
  <c r="K810" i="1"/>
  <c r="F810" i="1"/>
  <c r="J809" i="1"/>
  <c r="G809" i="1"/>
  <c r="K809" i="1"/>
  <c r="F809" i="1"/>
  <c r="J808" i="1"/>
  <c r="G808" i="1"/>
  <c r="K808" i="1"/>
  <c r="F808" i="1"/>
  <c r="J807" i="1"/>
  <c r="G807" i="1"/>
  <c r="K807" i="1"/>
  <c r="F807" i="1"/>
  <c r="J806" i="1" l="1"/>
  <c r="G806" i="1"/>
  <c r="K806" i="1"/>
  <c r="F806" i="1"/>
  <c r="J805" i="1"/>
  <c r="G805" i="1"/>
  <c r="K805" i="1"/>
  <c r="F805" i="1"/>
  <c r="J804" i="1"/>
  <c r="G804" i="1"/>
  <c r="K804" i="1"/>
  <c r="F804" i="1"/>
  <c r="J803" i="1"/>
  <c r="G803" i="1"/>
  <c r="K803" i="1"/>
  <c r="F803" i="1"/>
  <c r="J802" i="1"/>
  <c r="G802" i="1"/>
  <c r="K802" i="1"/>
  <c r="F802" i="1"/>
  <c r="J801" i="1" l="1"/>
  <c r="G801" i="1"/>
  <c r="K801" i="1"/>
  <c r="F801" i="1"/>
  <c r="J800" i="1"/>
  <c r="G800" i="1"/>
  <c r="K800" i="1"/>
  <c r="F800" i="1"/>
  <c r="J799" i="1" l="1"/>
  <c r="G799" i="1"/>
  <c r="K799" i="1"/>
  <c r="F799" i="1"/>
  <c r="J798" i="1"/>
  <c r="G798" i="1"/>
  <c r="K798" i="1"/>
  <c r="F798" i="1"/>
  <c r="J797" i="1"/>
  <c r="G797" i="1"/>
  <c r="K797" i="1"/>
  <c r="F797" i="1"/>
  <c r="J796" i="1" l="1"/>
  <c r="G796" i="1"/>
  <c r="K796" i="1"/>
  <c r="F796" i="1"/>
  <c r="J795" i="1"/>
  <c r="G795" i="1"/>
  <c r="K795" i="1"/>
  <c r="F795" i="1"/>
  <c r="J794" i="1"/>
  <c r="G794" i="1"/>
  <c r="K794" i="1"/>
  <c r="F794" i="1"/>
  <c r="J793" i="1" l="1"/>
  <c r="G793" i="1"/>
  <c r="K793" i="1"/>
  <c r="F793" i="1"/>
  <c r="J792" i="1" l="1"/>
  <c r="G792" i="1"/>
  <c r="K792" i="1"/>
  <c r="F792" i="1"/>
  <c r="J791" i="1"/>
  <c r="G791" i="1"/>
  <c r="K791" i="1"/>
  <c r="F791" i="1"/>
  <c r="J790" i="1"/>
  <c r="G790" i="1"/>
  <c r="K790" i="1"/>
  <c r="F790" i="1"/>
  <c r="J789" i="1" l="1"/>
  <c r="G789" i="1"/>
  <c r="K789" i="1"/>
  <c r="F789" i="1"/>
  <c r="J788" i="1"/>
  <c r="G788" i="1"/>
  <c r="K788" i="1"/>
  <c r="F788" i="1"/>
  <c r="J787" i="1"/>
  <c r="G787" i="1"/>
  <c r="K787" i="1"/>
  <c r="F787" i="1"/>
  <c r="J786" i="1" l="1"/>
  <c r="G786" i="1"/>
  <c r="K786" i="1"/>
  <c r="F786" i="1"/>
  <c r="J785" i="1"/>
  <c r="G785" i="1"/>
  <c r="K785" i="1"/>
  <c r="F785" i="1"/>
  <c r="J784" i="1"/>
  <c r="G784" i="1"/>
  <c r="K784" i="1"/>
  <c r="F784" i="1"/>
  <c r="J783" i="1" l="1"/>
  <c r="G783" i="1"/>
  <c r="K783" i="1"/>
  <c r="F783" i="1"/>
  <c r="J782" i="1"/>
  <c r="G782" i="1"/>
  <c r="K782" i="1"/>
  <c r="F782" i="1"/>
  <c r="J781" i="1" l="1"/>
  <c r="G781" i="1"/>
  <c r="K781" i="1"/>
  <c r="F781" i="1"/>
  <c r="J780" i="1"/>
  <c r="G780" i="1"/>
  <c r="K780" i="1"/>
  <c r="F780" i="1"/>
  <c r="J779" i="1" l="1"/>
  <c r="G779" i="1"/>
  <c r="K779" i="1"/>
  <c r="F779" i="1"/>
  <c r="J778" i="1"/>
  <c r="G778" i="1"/>
  <c r="K778" i="1"/>
  <c r="F778" i="1"/>
  <c r="J777" i="1"/>
  <c r="G777" i="1"/>
  <c r="K777" i="1"/>
  <c r="F777" i="1"/>
  <c r="J776" i="1" l="1"/>
  <c r="G776" i="1"/>
  <c r="K776" i="1"/>
  <c r="F776" i="1"/>
  <c r="J775" i="1"/>
  <c r="G775" i="1"/>
  <c r="K775" i="1"/>
  <c r="F775" i="1"/>
  <c r="J774" i="1" l="1"/>
  <c r="G774" i="1"/>
  <c r="K774" i="1"/>
  <c r="F774" i="1"/>
  <c r="J773" i="1" l="1"/>
  <c r="G773" i="1"/>
  <c r="K773" i="1"/>
  <c r="F773" i="1"/>
  <c r="J772" i="1" l="1"/>
  <c r="G772" i="1"/>
  <c r="K772" i="1"/>
  <c r="F772" i="1"/>
  <c r="J771" i="1" l="1"/>
  <c r="G771" i="1"/>
  <c r="K771" i="1"/>
  <c r="F771" i="1"/>
  <c r="J770" i="1" l="1"/>
  <c r="G770" i="1"/>
  <c r="K770" i="1"/>
  <c r="F770" i="1"/>
  <c r="J769" i="1" l="1"/>
  <c r="G769" i="1"/>
  <c r="K769" i="1"/>
  <c r="F769" i="1"/>
  <c r="J768" i="1"/>
  <c r="G768" i="1"/>
  <c r="K768" i="1"/>
  <c r="F768" i="1"/>
  <c r="F767" i="1"/>
  <c r="J767" i="1"/>
  <c r="G767" i="1"/>
  <c r="K767" i="1"/>
  <c r="J766" i="1"/>
  <c r="G766" i="1"/>
  <c r="K766" i="1"/>
  <c r="F766" i="1"/>
  <c r="J765" i="1" l="1"/>
  <c r="G765" i="1"/>
  <c r="K765" i="1"/>
  <c r="F765" i="1"/>
  <c r="J764" i="1" l="1"/>
  <c r="G764" i="1"/>
  <c r="K764" i="1"/>
  <c r="F764" i="1"/>
  <c r="J763" i="1" l="1"/>
  <c r="G763" i="1"/>
  <c r="K763" i="1"/>
  <c r="F763" i="1"/>
  <c r="J762" i="1" l="1"/>
  <c r="G762" i="1"/>
  <c r="K762" i="1"/>
  <c r="F762" i="1"/>
  <c r="J761" i="1"/>
  <c r="G761" i="1"/>
  <c r="K761" i="1"/>
  <c r="F761" i="1"/>
  <c r="J760" i="1"/>
  <c r="G760" i="1"/>
  <c r="K760" i="1"/>
  <c r="F760" i="1"/>
  <c r="J759" i="1"/>
  <c r="G759" i="1"/>
  <c r="K759" i="1"/>
  <c r="F759" i="1"/>
  <c r="J758" i="1" l="1"/>
  <c r="G758" i="1"/>
  <c r="K758" i="1"/>
  <c r="F758" i="1"/>
  <c r="J757" i="1"/>
  <c r="G757" i="1"/>
  <c r="K757" i="1"/>
  <c r="F757" i="1"/>
  <c r="J756" i="1"/>
  <c r="G756" i="1"/>
  <c r="K756" i="1"/>
  <c r="F756" i="1"/>
  <c r="J755" i="1"/>
  <c r="G755" i="1"/>
  <c r="K755" i="1"/>
  <c r="F755" i="1"/>
  <c r="J754" i="1"/>
  <c r="G754" i="1"/>
  <c r="K754" i="1"/>
  <c r="F754" i="1"/>
  <c r="J753" i="1"/>
  <c r="G753" i="1"/>
  <c r="K753" i="1"/>
  <c r="F753" i="1"/>
  <c r="J752" i="1"/>
  <c r="G752" i="1"/>
  <c r="K752" i="1"/>
  <c r="F752" i="1"/>
  <c r="J751" i="1"/>
  <c r="G751" i="1"/>
  <c r="K751" i="1"/>
  <c r="F751" i="1"/>
  <c r="J750" i="1"/>
  <c r="G750" i="1"/>
  <c r="K750" i="1"/>
  <c r="G749" i="1"/>
  <c r="F750" i="1"/>
  <c r="J749" i="1"/>
  <c r="K749" i="1"/>
  <c r="F749" i="1"/>
  <c r="F1139" i="1" l="1"/>
  <c r="F1138" i="1"/>
  <c r="F1137" i="1"/>
  <c r="F1136" i="1"/>
  <c r="F1135" i="1"/>
  <c r="F1134" i="1"/>
  <c r="F1133" i="1"/>
  <c r="F1132" i="1"/>
  <c r="F1131" i="1"/>
  <c r="F1130" i="1"/>
  <c r="F1129" i="1"/>
  <c r="F1128" i="1"/>
  <c r="F1127" i="1"/>
  <c r="F1126" i="1"/>
  <c r="F1125" i="1"/>
  <c r="F1124" i="1"/>
  <c r="F1123" i="1"/>
  <c r="F1122" i="1"/>
  <c r="F1121" i="1"/>
  <c r="F1120" i="1"/>
  <c r="F1119" i="1"/>
  <c r="F1118" i="1"/>
  <c r="F1117" i="1"/>
  <c r="F1116" i="1"/>
  <c r="E1139" i="1"/>
  <c r="E1138" i="1"/>
  <c r="E1137" i="1"/>
  <c r="E1136" i="1"/>
  <c r="E1135" i="1"/>
  <c r="E1134" i="1"/>
  <c r="E1133" i="1"/>
  <c r="E1132" i="1"/>
  <c r="E1131" i="1"/>
  <c r="E1130" i="1"/>
  <c r="E1129" i="1"/>
  <c r="E1128" i="1"/>
  <c r="E1127" i="1"/>
  <c r="E1126" i="1"/>
  <c r="E1125" i="1"/>
  <c r="E1124" i="1"/>
  <c r="E1123" i="1"/>
  <c r="E1122" i="1"/>
  <c r="E1121" i="1"/>
  <c r="E1120" i="1"/>
  <c r="E1119" i="1"/>
  <c r="E1118" i="1"/>
  <c r="E1117" i="1"/>
  <c r="E1116" i="1"/>
  <c r="G718" i="1"/>
  <c r="N659" i="1"/>
  <c r="O659" i="1"/>
  <c r="G660" i="1"/>
  <c r="F622" i="1"/>
  <c r="G621" i="1"/>
  <c r="N562" i="1"/>
  <c r="G562" i="1" s="1"/>
  <c r="O488" i="1"/>
  <c r="G488" i="1" s="1"/>
  <c r="G441" i="1"/>
  <c r="G409" i="1"/>
  <c r="O344" i="1"/>
  <c r="G344" i="1" s="1"/>
  <c r="N306" i="1"/>
  <c r="F232" i="1"/>
  <c r="F231" i="1"/>
  <c r="O95" i="1"/>
  <c r="O62" i="1"/>
  <c r="G67" i="1"/>
  <c r="D1139" i="1"/>
  <c r="C1139" i="1"/>
  <c r="B1139" i="1"/>
  <c r="D1138" i="1"/>
  <c r="C1138" i="1"/>
  <c r="B1138" i="1"/>
  <c r="D1137" i="1"/>
  <c r="C1137" i="1"/>
  <c r="B1137" i="1"/>
  <c r="D1136" i="1"/>
  <c r="C1136" i="1"/>
  <c r="B1136" i="1"/>
  <c r="D1135" i="1"/>
  <c r="C1135" i="1"/>
  <c r="B1135" i="1"/>
  <c r="D1134" i="1"/>
  <c r="C1134" i="1"/>
  <c r="B1134" i="1"/>
  <c r="K748" i="1"/>
  <c r="J748" i="1"/>
  <c r="G748" i="1"/>
  <c r="F748" i="1"/>
  <c r="K747" i="1"/>
  <c r="J747" i="1"/>
  <c r="G747" i="1"/>
  <c r="F747" i="1"/>
  <c r="K746" i="1"/>
  <c r="J746" i="1"/>
  <c r="G746" i="1"/>
  <c r="F746" i="1"/>
  <c r="K745" i="1"/>
  <c r="J745" i="1"/>
  <c r="G745" i="1"/>
  <c r="F745" i="1"/>
  <c r="K744" i="1"/>
  <c r="J744" i="1"/>
  <c r="G744" i="1"/>
  <c r="F744" i="1"/>
  <c r="K743" i="1"/>
  <c r="J743" i="1"/>
  <c r="G743" i="1"/>
  <c r="F743" i="1"/>
  <c r="K742" i="1"/>
  <c r="J742" i="1"/>
  <c r="G742" i="1"/>
  <c r="F742" i="1"/>
  <c r="K741" i="1"/>
  <c r="J741" i="1"/>
  <c r="G741" i="1"/>
  <c r="F741" i="1"/>
  <c r="K740" i="1"/>
  <c r="J740" i="1"/>
  <c r="G740" i="1"/>
  <c r="F740" i="1"/>
  <c r="K739" i="1"/>
  <c r="J739" i="1"/>
  <c r="G739" i="1"/>
  <c r="F739" i="1"/>
  <c r="K738" i="1"/>
  <c r="J738" i="1"/>
  <c r="G738" i="1"/>
  <c r="F738" i="1"/>
  <c r="K737" i="1"/>
  <c r="J737" i="1"/>
  <c r="G737" i="1"/>
  <c r="F737" i="1"/>
  <c r="K736" i="1"/>
  <c r="J736" i="1"/>
  <c r="G736" i="1"/>
  <c r="F736" i="1"/>
  <c r="K735" i="1"/>
  <c r="J735" i="1"/>
  <c r="G735" i="1"/>
  <c r="F735" i="1"/>
  <c r="K734" i="1"/>
  <c r="J734" i="1"/>
  <c r="G734" i="1"/>
  <c r="F734" i="1"/>
  <c r="K733" i="1"/>
  <c r="J733" i="1"/>
  <c r="G733" i="1"/>
  <c r="F733" i="1"/>
  <c r="K732" i="1"/>
  <c r="J732" i="1"/>
  <c r="G732" i="1"/>
  <c r="F732" i="1"/>
  <c r="K731" i="1"/>
  <c r="J731" i="1"/>
  <c r="G731" i="1"/>
  <c r="F731" i="1"/>
  <c r="K730" i="1"/>
  <c r="J730" i="1"/>
  <c r="G730" i="1"/>
  <c r="F730" i="1"/>
  <c r="K729" i="1"/>
  <c r="J729" i="1"/>
  <c r="G729" i="1"/>
  <c r="F729" i="1"/>
  <c r="K728" i="1"/>
  <c r="J728" i="1"/>
  <c r="G728" i="1"/>
  <c r="F728" i="1"/>
  <c r="K727" i="1"/>
  <c r="J727" i="1"/>
  <c r="G727" i="1"/>
  <c r="F727" i="1"/>
  <c r="K726" i="1"/>
  <c r="J726" i="1"/>
  <c r="G726" i="1"/>
  <c r="F726" i="1"/>
  <c r="K725" i="1"/>
  <c r="J725" i="1"/>
  <c r="G725" i="1"/>
  <c r="F725" i="1"/>
  <c r="K724" i="1"/>
  <c r="J724" i="1"/>
  <c r="G724" i="1"/>
  <c r="F724" i="1"/>
  <c r="K723" i="1"/>
  <c r="J723" i="1"/>
  <c r="G723" i="1"/>
  <c r="F723" i="1"/>
  <c r="K722" i="1"/>
  <c r="J722" i="1"/>
  <c r="G722" i="1"/>
  <c r="F722" i="1"/>
  <c r="K721" i="1"/>
  <c r="J721" i="1"/>
  <c r="G721" i="1"/>
  <c r="F721" i="1"/>
  <c r="K720" i="1"/>
  <c r="J720" i="1"/>
  <c r="G720" i="1"/>
  <c r="F720" i="1"/>
  <c r="K719" i="1"/>
  <c r="J719" i="1"/>
  <c r="G719" i="1"/>
  <c r="F719" i="1"/>
  <c r="K718" i="1"/>
  <c r="J718" i="1"/>
  <c r="F718" i="1"/>
  <c r="K717" i="1"/>
  <c r="J717" i="1"/>
  <c r="G717" i="1"/>
  <c r="F717" i="1"/>
  <c r="K716" i="1"/>
  <c r="J716" i="1"/>
  <c r="G716" i="1"/>
  <c r="F716" i="1"/>
  <c r="K715" i="1"/>
  <c r="J715" i="1"/>
  <c r="G715" i="1"/>
  <c r="F715" i="1"/>
  <c r="K714" i="1"/>
  <c r="J714" i="1"/>
  <c r="G714" i="1"/>
  <c r="F714" i="1"/>
  <c r="K713" i="1"/>
  <c r="J713" i="1"/>
  <c r="G713" i="1"/>
  <c r="F713" i="1"/>
  <c r="K712" i="1"/>
  <c r="J712" i="1"/>
  <c r="G712" i="1"/>
  <c r="F712" i="1"/>
  <c r="K711" i="1"/>
  <c r="J711" i="1"/>
  <c r="G711" i="1"/>
  <c r="F711" i="1"/>
  <c r="K710" i="1"/>
  <c r="J710" i="1"/>
  <c r="G710" i="1"/>
  <c r="F710" i="1"/>
  <c r="K709" i="1"/>
  <c r="J709" i="1"/>
  <c r="G709" i="1"/>
  <c r="F709" i="1"/>
  <c r="K708" i="1"/>
  <c r="J708" i="1"/>
  <c r="G708" i="1"/>
  <c r="F708" i="1"/>
  <c r="K707" i="1"/>
  <c r="J707" i="1"/>
  <c r="G707" i="1"/>
  <c r="F707" i="1"/>
  <c r="K706" i="1"/>
  <c r="J706" i="1"/>
  <c r="G706" i="1"/>
  <c r="F706" i="1"/>
  <c r="K705" i="1"/>
  <c r="J705" i="1"/>
  <c r="G705" i="1"/>
  <c r="F705" i="1"/>
  <c r="K704" i="1"/>
  <c r="J704" i="1"/>
  <c r="G704" i="1"/>
  <c r="F704" i="1"/>
  <c r="K703" i="1"/>
  <c r="J703" i="1"/>
  <c r="G703" i="1"/>
  <c r="F703" i="1"/>
  <c r="K702" i="1"/>
  <c r="J702" i="1"/>
  <c r="G702" i="1"/>
  <c r="F702" i="1"/>
  <c r="K701" i="1"/>
  <c r="J701" i="1"/>
  <c r="G701" i="1"/>
  <c r="F701" i="1"/>
  <c r="K700" i="1"/>
  <c r="J700" i="1"/>
  <c r="G700" i="1"/>
  <c r="F700" i="1"/>
  <c r="K699" i="1"/>
  <c r="J699" i="1"/>
  <c r="G699" i="1"/>
  <c r="F699" i="1"/>
  <c r="K698" i="1"/>
  <c r="J698" i="1"/>
  <c r="G698" i="1"/>
  <c r="F698" i="1"/>
  <c r="K697" i="1"/>
  <c r="J697" i="1"/>
  <c r="G697" i="1"/>
  <c r="F697" i="1"/>
  <c r="K696" i="1"/>
  <c r="J696" i="1"/>
  <c r="G696" i="1"/>
  <c r="F696" i="1"/>
  <c r="K695" i="1"/>
  <c r="J695" i="1"/>
  <c r="G695" i="1"/>
  <c r="F695" i="1"/>
  <c r="K694" i="1"/>
  <c r="J694" i="1"/>
  <c r="G694" i="1"/>
  <c r="F694" i="1"/>
  <c r="K693" i="1"/>
  <c r="J693" i="1"/>
  <c r="G693" i="1"/>
  <c r="F693" i="1"/>
  <c r="K692" i="1"/>
  <c r="J692" i="1"/>
  <c r="G692" i="1"/>
  <c r="F692" i="1"/>
  <c r="K691" i="1"/>
  <c r="J691" i="1"/>
  <c r="G691" i="1"/>
  <c r="F691" i="1"/>
  <c r="K690" i="1"/>
  <c r="J690" i="1"/>
  <c r="G690" i="1"/>
  <c r="F690" i="1"/>
  <c r="K689" i="1"/>
  <c r="J689" i="1"/>
  <c r="G689" i="1"/>
  <c r="F689" i="1"/>
  <c r="K688" i="1"/>
  <c r="J688" i="1"/>
  <c r="G688" i="1"/>
  <c r="F688" i="1"/>
  <c r="K687" i="1"/>
  <c r="J687" i="1"/>
  <c r="G687" i="1"/>
  <c r="F687" i="1"/>
  <c r="K686" i="1"/>
  <c r="J686" i="1"/>
  <c r="G686" i="1"/>
  <c r="F686" i="1"/>
  <c r="K685" i="1"/>
  <c r="J685" i="1"/>
  <c r="G685" i="1"/>
  <c r="F685" i="1"/>
  <c r="K684" i="1"/>
  <c r="J684" i="1"/>
  <c r="G684" i="1"/>
  <c r="F684" i="1"/>
  <c r="K683" i="1"/>
  <c r="J683" i="1"/>
  <c r="G683" i="1"/>
  <c r="F683" i="1"/>
  <c r="K682" i="1"/>
  <c r="J682" i="1"/>
  <c r="G682" i="1"/>
  <c r="F682" i="1"/>
  <c r="K681" i="1"/>
  <c r="J681" i="1"/>
  <c r="G681" i="1"/>
  <c r="F681" i="1"/>
  <c r="K680" i="1"/>
  <c r="J680" i="1"/>
  <c r="G680" i="1"/>
  <c r="F680" i="1"/>
  <c r="K679" i="1"/>
  <c r="J679" i="1"/>
  <c r="G679" i="1"/>
  <c r="F679" i="1"/>
  <c r="K678" i="1"/>
  <c r="J678" i="1"/>
  <c r="G678" i="1"/>
  <c r="F678" i="1"/>
  <c r="K677" i="1"/>
  <c r="J677" i="1"/>
  <c r="G677" i="1"/>
  <c r="F677" i="1"/>
  <c r="K676" i="1"/>
  <c r="J676" i="1"/>
  <c r="G676" i="1"/>
  <c r="F676" i="1"/>
  <c r="K675" i="1"/>
  <c r="J675" i="1"/>
  <c r="G675" i="1"/>
  <c r="F675" i="1"/>
  <c r="K674" i="1"/>
  <c r="J674" i="1"/>
  <c r="G674" i="1"/>
  <c r="F674" i="1"/>
  <c r="K673" i="1"/>
  <c r="J673" i="1"/>
  <c r="G673" i="1"/>
  <c r="F673" i="1"/>
  <c r="K672" i="1"/>
  <c r="J672" i="1"/>
  <c r="G672" i="1"/>
  <c r="F672" i="1"/>
  <c r="K671" i="1"/>
  <c r="J671" i="1"/>
  <c r="G671" i="1"/>
  <c r="F671" i="1"/>
  <c r="K670" i="1"/>
  <c r="J670" i="1"/>
  <c r="G670" i="1"/>
  <c r="F670" i="1"/>
  <c r="K669" i="1"/>
  <c r="J669" i="1"/>
  <c r="G669" i="1"/>
  <c r="F669" i="1"/>
  <c r="K668" i="1"/>
  <c r="J668" i="1"/>
  <c r="G668" i="1"/>
  <c r="F668" i="1"/>
  <c r="K667" i="1"/>
  <c r="J667" i="1"/>
  <c r="G667" i="1"/>
  <c r="F667" i="1"/>
  <c r="K666" i="1"/>
  <c r="J666" i="1"/>
  <c r="G666" i="1"/>
  <c r="F666" i="1"/>
  <c r="K665" i="1"/>
  <c r="J665" i="1"/>
  <c r="G665" i="1"/>
  <c r="F665" i="1"/>
  <c r="K664" i="1"/>
  <c r="J664" i="1"/>
  <c r="G664" i="1"/>
  <c r="F664" i="1"/>
  <c r="K663" i="1"/>
  <c r="J663" i="1"/>
  <c r="G663" i="1"/>
  <c r="F663" i="1"/>
  <c r="K662" i="1"/>
  <c r="J662" i="1"/>
  <c r="G662" i="1"/>
  <c r="F662" i="1"/>
  <c r="K661" i="1"/>
  <c r="J661" i="1"/>
  <c r="G661" i="1"/>
  <c r="F661" i="1"/>
  <c r="K660" i="1"/>
  <c r="J660" i="1"/>
  <c r="F660" i="1"/>
  <c r="K659" i="1"/>
  <c r="J659" i="1"/>
  <c r="F659" i="1"/>
  <c r="K658" i="1"/>
  <c r="J658" i="1"/>
  <c r="G658" i="1"/>
  <c r="F658" i="1"/>
  <c r="K657" i="1"/>
  <c r="J657" i="1"/>
  <c r="G657" i="1"/>
  <c r="F657" i="1"/>
  <c r="K656" i="1"/>
  <c r="J656" i="1"/>
  <c r="G656" i="1"/>
  <c r="F656" i="1"/>
  <c r="K655" i="1"/>
  <c r="J655" i="1"/>
  <c r="G655" i="1"/>
  <c r="F655" i="1"/>
  <c r="K654" i="1"/>
  <c r="J654" i="1"/>
  <c r="G654" i="1"/>
  <c r="F654" i="1"/>
  <c r="K653" i="1"/>
  <c r="J653" i="1"/>
  <c r="G653" i="1"/>
  <c r="F653" i="1"/>
  <c r="K652" i="1"/>
  <c r="J652" i="1"/>
  <c r="G652" i="1"/>
  <c r="F652" i="1"/>
  <c r="K651" i="1"/>
  <c r="J651" i="1"/>
  <c r="G651" i="1"/>
  <c r="F651" i="1"/>
  <c r="K650" i="1"/>
  <c r="J650" i="1"/>
  <c r="G650" i="1"/>
  <c r="F650" i="1"/>
  <c r="K649" i="1"/>
  <c r="J649" i="1"/>
  <c r="G649" i="1"/>
  <c r="F649" i="1"/>
  <c r="K648" i="1"/>
  <c r="J648" i="1"/>
  <c r="G648" i="1"/>
  <c r="F648" i="1"/>
  <c r="K647" i="1"/>
  <c r="J647" i="1"/>
  <c r="G647" i="1"/>
  <c r="F647" i="1"/>
  <c r="K646" i="1"/>
  <c r="J646" i="1"/>
  <c r="G646" i="1"/>
  <c r="F646" i="1"/>
  <c r="K645" i="1"/>
  <c r="J645" i="1"/>
  <c r="G645" i="1"/>
  <c r="F645" i="1"/>
  <c r="K644" i="1"/>
  <c r="J644" i="1"/>
  <c r="G644" i="1"/>
  <c r="F644" i="1"/>
  <c r="K643" i="1"/>
  <c r="J643" i="1"/>
  <c r="G643" i="1"/>
  <c r="F643" i="1"/>
  <c r="K642" i="1"/>
  <c r="J642" i="1"/>
  <c r="G642" i="1"/>
  <c r="F642" i="1"/>
  <c r="K641" i="1"/>
  <c r="J641" i="1"/>
  <c r="G641" i="1"/>
  <c r="F641" i="1"/>
  <c r="K640" i="1"/>
  <c r="J640" i="1"/>
  <c r="G640" i="1"/>
  <c r="F640" i="1"/>
  <c r="K639" i="1"/>
  <c r="J639" i="1"/>
  <c r="G639" i="1"/>
  <c r="F639" i="1"/>
  <c r="K638" i="1"/>
  <c r="J638" i="1"/>
  <c r="G638" i="1"/>
  <c r="F638" i="1"/>
  <c r="K637" i="1"/>
  <c r="J637" i="1"/>
  <c r="G637" i="1"/>
  <c r="F637" i="1"/>
  <c r="K636" i="1"/>
  <c r="J636" i="1"/>
  <c r="G636" i="1"/>
  <c r="F636" i="1"/>
  <c r="K635" i="1"/>
  <c r="J635" i="1"/>
  <c r="G635" i="1"/>
  <c r="F635" i="1"/>
  <c r="K634" i="1"/>
  <c r="J634" i="1"/>
  <c r="G634" i="1"/>
  <c r="F634" i="1"/>
  <c r="K633" i="1"/>
  <c r="J633" i="1"/>
  <c r="G633" i="1"/>
  <c r="F633" i="1"/>
  <c r="K632" i="1"/>
  <c r="J632" i="1"/>
  <c r="G632" i="1"/>
  <c r="F632" i="1"/>
  <c r="K631" i="1"/>
  <c r="J631" i="1"/>
  <c r="G631" i="1"/>
  <c r="F631" i="1"/>
  <c r="K630" i="1"/>
  <c r="J630" i="1"/>
  <c r="G630" i="1"/>
  <c r="F630" i="1"/>
  <c r="K629" i="1"/>
  <c r="J629" i="1"/>
  <c r="G629" i="1"/>
  <c r="F629" i="1"/>
  <c r="K628" i="1"/>
  <c r="J628" i="1"/>
  <c r="G628" i="1"/>
  <c r="F628" i="1"/>
  <c r="K627" i="1"/>
  <c r="J627" i="1"/>
  <c r="G627" i="1"/>
  <c r="F627" i="1"/>
  <c r="K626" i="1"/>
  <c r="J626" i="1"/>
  <c r="G626" i="1"/>
  <c r="F626" i="1"/>
  <c r="K625" i="1"/>
  <c r="J625" i="1"/>
  <c r="G625" i="1"/>
  <c r="F625" i="1"/>
  <c r="K624" i="1"/>
  <c r="J624" i="1"/>
  <c r="G624" i="1"/>
  <c r="F624" i="1"/>
  <c r="K623" i="1"/>
  <c r="J623" i="1"/>
  <c r="G623" i="1"/>
  <c r="F623" i="1"/>
  <c r="K622" i="1"/>
  <c r="J622" i="1"/>
  <c r="G622" i="1"/>
  <c r="K621" i="1"/>
  <c r="J621" i="1"/>
  <c r="F621" i="1"/>
  <c r="K620" i="1"/>
  <c r="J620" i="1"/>
  <c r="G620" i="1"/>
  <c r="F620" i="1"/>
  <c r="K619" i="1"/>
  <c r="J619" i="1"/>
  <c r="G619" i="1"/>
  <c r="F619" i="1"/>
  <c r="K618" i="1"/>
  <c r="J618" i="1"/>
  <c r="G618" i="1"/>
  <c r="F618" i="1"/>
  <c r="K617" i="1"/>
  <c r="J617" i="1"/>
  <c r="G617" i="1"/>
  <c r="F617" i="1"/>
  <c r="K616" i="1"/>
  <c r="J616" i="1"/>
  <c r="G616" i="1"/>
  <c r="F616" i="1"/>
  <c r="K615" i="1"/>
  <c r="J615" i="1"/>
  <c r="G615" i="1"/>
  <c r="F615" i="1"/>
  <c r="K614" i="1"/>
  <c r="J614" i="1"/>
  <c r="G614" i="1"/>
  <c r="F614" i="1"/>
  <c r="K613" i="1"/>
  <c r="J613" i="1"/>
  <c r="G613" i="1"/>
  <c r="F613" i="1"/>
  <c r="K612" i="1"/>
  <c r="J612" i="1"/>
  <c r="G612" i="1"/>
  <c r="F612" i="1"/>
  <c r="K611" i="1"/>
  <c r="J611" i="1"/>
  <c r="G611" i="1"/>
  <c r="F611" i="1"/>
  <c r="K610" i="1"/>
  <c r="J610" i="1"/>
  <c r="G610" i="1"/>
  <c r="F610" i="1"/>
  <c r="K609" i="1"/>
  <c r="J609" i="1"/>
  <c r="G609" i="1"/>
  <c r="F609" i="1"/>
  <c r="K608" i="1"/>
  <c r="J608" i="1"/>
  <c r="G608" i="1"/>
  <c r="F608" i="1"/>
  <c r="K607" i="1"/>
  <c r="J607" i="1"/>
  <c r="G607" i="1"/>
  <c r="F607" i="1"/>
  <c r="K606" i="1"/>
  <c r="J606" i="1"/>
  <c r="G606" i="1"/>
  <c r="F606" i="1"/>
  <c r="K605" i="1"/>
  <c r="J605" i="1"/>
  <c r="G605" i="1"/>
  <c r="F605" i="1"/>
  <c r="K604" i="1"/>
  <c r="J604" i="1"/>
  <c r="G604" i="1"/>
  <c r="F604" i="1"/>
  <c r="K603" i="1"/>
  <c r="J603" i="1"/>
  <c r="G603" i="1"/>
  <c r="F603" i="1"/>
  <c r="K602" i="1"/>
  <c r="J602" i="1"/>
  <c r="G602" i="1"/>
  <c r="F602" i="1"/>
  <c r="K601" i="1"/>
  <c r="J601" i="1"/>
  <c r="G601" i="1"/>
  <c r="F601" i="1"/>
  <c r="K600" i="1"/>
  <c r="J600" i="1"/>
  <c r="G600" i="1"/>
  <c r="F600" i="1"/>
  <c r="K599" i="1"/>
  <c r="J599" i="1"/>
  <c r="G599" i="1"/>
  <c r="F599" i="1"/>
  <c r="K598" i="1"/>
  <c r="J598" i="1"/>
  <c r="G598" i="1"/>
  <c r="F598" i="1"/>
  <c r="K597" i="1"/>
  <c r="J597" i="1"/>
  <c r="G597" i="1"/>
  <c r="F597" i="1"/>
  <c r="K596" i="1"/>
  <c r="J596" i="1"/>
  <c r="G596" i="1"/>
  <c r="F596" i="1"/>
  <c r="K595" i="1"/>
  <c r="J595" i="1"/>
  <c r="G595" i="1"/>
  <c r="F595" i="1"/>
  <c r="K594" i="1"/>
  <c r="J594" i="1"/>
  <c r="G594" i="1"/>
  <c r="F594" i="1"/>
  <c r="K593" i="1"/>
  <c r="J593" i="1"/>
  <c r="G593" i="1"/>
  <c r="F593" i="1"/>
  <c r="K592" i="1"/>
  <c r="J592" i="1"/>
  <c r="G592" i="1"/>
  <c r="F592" i="1"/>
  <c r="K591" i="1"/>
  <c r="J591" i="1"/>
  <c r="G591" i="1"/>
  <c r="F591" i="1"/>
  <c r="K590" i="1"/>
  <c r="J590" i="1"/>
  <c r="G590" i="1"/>
  <c r="F590" i="1"/>
  <c r="K589" i="1"/>
  <c r="J589" i="1"/>
  <c r="G589" i="1"/>
  <c r="F589" i="1"/>
  <c r="K588" i="1"/>
  <c r="J588" i="1"/>
  <c r="G588" i="1"/>
  <c r="F588" i="1"/>
  <c r="K587" i="1"/>
  <c r="J587" i="1"/>
  <c r="G587" i="1"/>
  <c r="F587" i="1"/>
  <c r="K586" i="1"/>
  <c r="J586" i="1"/>
  <c r="G586" i="1"/>
  <c r="F586" i="1"/>
  <c r="K585" i="1"/>
  <c r="J585" i="1"/>
  <c r="G585" i="1"/>
  <c r="F585" i="1"/>
  <c r="K584" i="1"/>
  <c r="J584" i="1"/>
  <c r="G584" i="1"/>
  <c r="F584" i="1"/>
  <c r="K583" i="1"/>
  <c r="J583" i="1"/>
  <c r="G583" i="1"/>
  <c r="F583" i="1"/>
  <c r="K582" i="1"/>
  <c r="J582" i="1"/>
  <c r="G582" i="1"/>
  <c r="F582" i="1"/>
  <c r="K581" i="1"/>
  <c r="J581" i="1"/>
  <c r="G581" i="1"/>
  <c r="F581" i="1"/>
  <c r="K580" i="1"/>
  <c r="J580" i="1"/>
  <c r="G580" i="1"/>
  <c r="F580" i="1"/>
  <c r="K579" i="1"/>
  <c r="J579" i="1"/>
  <c r="G579" i="1"/>
  <c r="F579" i="1"/>
  <c r="K578" i="1"/>
  <c r="J578" i="1"/>
  <c r="G578" i="1"/>
  <c r="F578" i="1"/>
  <c r="K577" i="1"/>
  <c r="J577" i="1"/>
  <c r="G577" i="1"/>
  <c r="F577" i="1"/>
  <c r="K576" i="1"/>
  <c r="J576" i="1"/>
  <c r="G576" i="1"/>
  <c r="F576" i="1"/>
  <c r="K575" i="1"/>
  <c r="J575" i="1"/>
  <c r="G575" i="1"/>
  <c r="F575" i="1"/>
  <c r="K574" i="1"/>
  <c r="J574" i="1"/>
  <c r="G574" i="1"/>
  <c r="F574" i="1"/>
  <c r="K573" i="1"/>
  <c r="J573" i="1"/>
  <c r="G573" i="1"/>
  <c r="F573" i="1"/>
  <c r="K572" i="1"/>
  <c r="J572" i="1"/>
  <c r="G572" i="1"/>
  <c r="F572" i="1"/>
  <c r="K571" i="1"/>
  <c r="J571" i="1"/>
  <c r="G571" i="1"/>
  <c r="F571" i="1"/>
  <c r="K570" i="1"/>
  <c r="J570" i="1"/>
  <c r="G570" i="1"/>
  <c r="F570" i="1"/>
  <c r="K569" i="1"/>
  <c r="J569" i="1"/>
  <c r="G569" i="1"/>
  <c r="F569" i="1"/>
  <c r="K568" i="1"/>
  <c r="J568" i="1"/>
  <c r="G568" i="1"/>
  <c r="F568" i="1"/>
  <c r="K567" i="1"/>
  <c r="J567" i="1"/>
  <c r="G567" i="1"/>
  <c r="F567" i="1"/>
  <c r="K566" i="1"/>
  <c r="J566" i="1"/>
  <c r="G566" i="1"/>
  <c r="F566" i="1"/>
  <c r="K565" i="1"/>
  <c r="J565" i="1"/>
  <c r="G565" i="1"/>
  <c r="F565" i="1"/>
  <c r="K564" i="1"/>
  <c r="J564" i="1"/>
  <c r="G564" i="1"/>
  <c r="F564" i="1"/>
  <c r="K563" i="1"/>
  <c r="J563" i="1"/>
  <c r="G563" i="1"/>
  <c r="F563" i="1"/>
  <c r="K562" i="1"/>
  <c r="J562" i="1"/>
  <c r="F562" i="1"/>
  <c r="K561" i="1"/>
  <c r="J561" i="1"/>
  <c r="G561" i="1"/>
  <c r="F561" i="1"/>
  <c r="K560" i="1"/>
  <c r="J560" i="1"/>
  <c r="G560" i="1"/>
  <c r="F560" i="1"/>
  <c r="K559" i="1"/>
  <c r="J559" i="1"/>
  <c r="G559" i="1"/>
  <c r="F559" i="1"/>
  <c r="K558" i="1"/>
  <c r="J558" i="1"/>
  <c r="G558" i="1"/>
  <c r="F558" i="1"/>
  <c r="F1144" i="1" l="1"/>
  <c r="F1145" i="1" s="1"/>
  <c r="E1144" i="1"/>
  <c r="E1145" i="1" s="1"/>
  <c r="E1143" i="1"/>
  <c r="F1143" i="1"/>
  <c r="G659" i="1"/>
  <c r="B1115" i="1"/>
  <c r="C1115" i="1"/>
  <c r="D1115" i="1"/>
  <c r="D1133" i="1"/>
  <c r="D1132" i="1"/>
  <c r="D1131" i="1"/>
  <c r="D1130" i="1"/>
  <c r="D1129" i="1"/>
  <c r="D1128" i="1"/>
  <c r="D1127" i="1"/>
  <c r="D1126" i="1"/>
  <c r="D1125" i="1"/>
  <c r="D1124" i="1"/>
  <c r="D1123" i="1"/>
  <c r="D1122" i="1"/>
  <c r="D1121" i="1"/>
  <c r="D1120" i="1"/>
  <c r="D1119" i="1"/>
  <c r="D1118" i="1"/>
  <c r="D1117" i="1"/>
  <c r="D1116" i="1"/>
  <c r="C1133" i="1"/>
  <c r="C1132" i="1"/>
  <c r="C1131" i="1"/>
  <c r="C1130" i="1"/>
  <c r="C1129" i="1"/>
  <c r="C1128" i="1"/>
  <c r="C1127" i="1"/>
  <c r="C1126" i="1"/>
  <c r="C1125" i="1"/>
  <c r="C1124" i="1"/>
  <c r="C1123" i="1"/>
  <c r="C1122" i="1"/>
  <c r="C1121" i="1"/>
  <c r="C1120" i="1"/>
  <c r="C1119" i="1"/>
  <c r="C1118" i="1"/>
  <c r="C1117" i="1"/>
  <c r="C1116" i="1"/>
  <c r="B1124" i="1"/>
  <c r="B1133" i="1"/>
  <c r="B1132" i="1"/>
  <c r="B1131" i="1"/>
  <c r="B1130" i="1"/>
  <c r="B1129" i="1"/>
  <c r="B1128" i="1"/>
  <c r="B1127" i="1"/>
  <c r="B1126" i="1"/>
  <c r="B1125" i="1"/>
  <c r="B1123" i="1"/>
  <c r="B1122" i="1"/>
  <c r="D1144" i="1" l="1"/>
  <c r="D1145" i="1" s="1"/>
  <c r="C1143" i="1"/>
  <c r="C1144" i="1"/>
  <c r="C1145" i="1" s="1"/>
  <c r="D1143" i="1"/>
  <c r="J557" i="1"/>
  <c r="G557" i="1"/>
  <c r="K557" i="1"/>
  <c r="F557" i="1"/>
  <c r="J556" i="1"/>
  <c r="G556" i="1"/>
  <c r="K556" i="1"/>
  <c r="F556" i="1"/>
  <c r="J555" i="1" l="1"/>
  <c r="G555" i="1"/>
  <c r="K555" i="1"/>
  <c r="F555" i="1"/>
  <c r="J554" i="1"/>
  <c r="G554" i="1"/>
  <c r="K554" i="1"/>
  <c r="F554" i="1"/>
  <c r="J553" i="1" l="1"/>
  <c r="G553" i="1"/>
  <c r="K553" i="1"/>
  <c r="F553" i="1"/>
  <c r="J552" i="1"/>
  <c r="G552" i="1"/>
  <c r="K552" i="1"/>
  <c r="F552" i="1"/>
  <c r="J551" i="1"/>
  <c r="G551" i="1"/>
  <c r="K551" i="1"/>
  <c r="F551" i="1"/>
  <c r="J550" i="1" l="1"/>
  <c r="G550" i="1"/>
  <c r="K550" i="1"/>
  <c r="F550" i="1"/>
  <c r="J549" i="1"/>
  <c r="G549" i="1"/>
  <c r="K549" i="1"/>
  <c r="F549" i="1"/>
  <c r="J548" i="1" l="1"/>
  <c r="G548" i="1"/>
  <c r="K548" i="1"/>
  <c r="F548" i="1"/>
  <c r="J547" i="1" l="1"/>
  <c r="G547" i="1"/>
  <c r="K547" i="1"/>
  <c r="F547" i="1"/>
  <c r="J546" i="1"/>
  <c r="G546" i="1"/>
  <c r="K546" i="1"/>
  <c r="F546" i="1"/>
  <c r="J545" i="1" l="1"/>
  <c r="G545" i="1"/>
  <c r="K545" i="1"/>
  <c r="F545" i="1"/>
  <c r="F510" i="1" l="1"/>
  <c r="J544" i="1" l="1"/>
  <c r="G544" i="1"/>
  <c r="K544" i="1"/>
  <c r="F544" i="1"/>
  <c r="J543" i="1" l="1"/>
  <c r="G543" i="1"/>
  <c r="K543" i="1"/>
  <c r="F543" i="1"/>
  <c r="J542" i="1"/>
  <c r="G542" i="1"/>
  <c r="K542" i="1"/>
  <c r="F542" i="1"/>
  <c r="K495" i="1" l="1"/>
  <c r="J541" i="1"/>
  <c r="G541" i="1"/>
  <c r="K541" i="1"/>
  <c r="F541" i="1"/>
  <c r="F540" i="1"/>
  <c r="J540" i="1"/>
  <c r="G540" i="1"/>
  <c r="K540" i="1"/>
  <c r="J539" i="1" l="1"/>
  <c r="G539" i="1"/>
  <c r="K539" i="1"/>
  <c r="F539" i="1"/>
  <c r="J538" i="1"/>
  <c r="G538" i="1"/>
  <c r="K538" i="1"/>
  <c r="F538" i="1"/>
  <c r="J537" i="1"/>
  <c r="G537" i="1"/>
  <c r="K537" i="1"/>
  <c r="F537" i="1"/>
  <c r="J536" i="1" l="1"/>
  <c r="G536" i="1"/>
  <c r="K536" i="1"/>
  <c r="F536" i="1"/>
  <c r="J535" i="1" l="1"/>
  <c r="G535" i="1"/>
  <c r="K535" i="1"/>
  <c r="F535" i="1"/>
  <c r="J534" i="1"/>
  <c r="G534" i="1"/>
  <c r="K534" i="1"/>
  <c r="F534" i="1"/>
  <c r="J533" i="1" l="1"/>
  <c r="G533" i="1"/>
  <c r="K533" i="1"/>
  <c r="F533" i="1"/>
  <c r="J532" i="1"/>
  <c r="G532" i="1"/>
  <c r="K532" i="1"/>
  <c r="F532" i="1"/>
  <c r="J531" i="1" l="1"/>
  <c r="G531" i="1"/>
  <c r="K531" i="1"/>
  <c r="F531" i="1"/>
  <c r="J530" i="1"/>
  <c r="G530" i="1"/>
  <c r="K530" i="1"/>
  <c r="F530" i="1"/>
  <c r="J529" i="1" l="1"/>
  <c r="G529" i="1"/>
  <c r="K529" i="1"/>
  <c r="F529" i="1"/>
  <c r="J528" i="1"/>
  <c r="G528" i="1"/>
  <c r="K528" i="1"/>
  <c r="F528" i="1"/>
  <c r="J527" i="1"/>
  <c r="G527" i="1"/>
  <c r="K527" i="1"/>
  <c r="F527" i="1"/>
  <c r="J526" i="1"/>
  <c r="G526" i="1"/>
  <c r="K526" i="1"/>
  <c r="F526" i="1"/>
  <c r="J525" i="1"/>
  <c r="G525" i="1"/>
  <c r="K525" i="1"/>
  <c r="F525" i="1"/>
  <c r="J524" i="1"/>
  <c r="G524" i="1"/>
  <c r="K524" i="1"/>
  <c r="F524" i="1"/>
  <c r="J523" i="1"/>
  <c r="G523" i="1"/>
  <c r="K523" i="1"/>
  <c r="F523" i="1"/>
  <c r="J522" i="1"/>
  <c r="G522" i="1"/>
  <c r="K522" i="1"/>
  <c r="F522" i="1"/>
  <c r="J521" i="1"/>
  <c r="G521" i="1"/>
  <c r="K521" i="1"/>
  <c r="F521" i="1"/>
  <c r="J520" i="1"/>
  <c r="G520" i="1"/>
  <c r="K520" i="1"/>
  <c r="F520" i="1"/>
  <c r="J519" i="1"/>
  <c r="G519" i="1"/>
  <c r="K519" i="1"/>
  <c r="F519" i="1"/>
  <c r="J518" i="1"/>
  <c r="G518" i="1"/>
  <c r="K518" i="1"/>
  <c r="F518" i="1"/>
  <c r="J517" i="1"/>
  <c r="G517" i="1"/>
  <c r="K517" i="1"/>
  <c r="F517" i="1"/>
  <c r="J516" i="1"/>
  <c r="G516" i="1"/>
  <c r="K516" i="1"/>
  <c r="F516" i="1"/>
  <c r="J515" i="1"/>
  <c r="G515" i="1"/>
  <c r="K515" i="1"/>
  <c r="F515" i="1"/>
  <c r="J514" i="1" l="1"/>
  <c r="G514" i="1"/>
  <c r="K514" i="1"/>
  <c r="F514" i="1"/>
  <c r="J513" i="1" l="1"/>
  <c r="G513" i="1"/>
  <c r="K513" i="1"/>
  <c r="F513" i="1"/>
  <c r="J512" i="1"/>
  <c r="G512" i="1"/>
  <c r="K512" i="1"/>
  <c r="F512" i="1"/>
  <c r="J511" i="1" l="1"/>
  <c r="G511" i="1"/>
  <c r="K511" i="1"/>
  <c r="F511" i="1"/>
  <c r="J510" i="1"/>
  <c r="G510" i="1"/>
  <c r="K510" i="1"/>
  <c r="J509" i="1" l="1"/>
  <c r="G509" i="1"/>
  <c r="K509" i="1"/>
  <c r="F509" i="1"/>
  <c r="J508" i="1"/>
  <c r="G508" i="1"/>
  <c r="K508" i="1"/>
  <c r="F508" i="1"/>
  <c r="J507" i="1"/>
  <c r="G507" i="1"/>
  <c r="K507" i="1"/>
  <c r="F507" i="1"/>
  <c r="J506" i="1"/>
  <c r="G506" i="1"/>
  <c r="K506" i="1"/>
  <c r="F506" i="1"/>
  <c r="J505" i="1"/>
  <c r="G505" i="1"/>
  <c r="K505" i="1"/>
  <c r="F505" i="1"/>
  <c r="J504" i="1"/>
  <c r="G504" i="1"/>
  <c r="K504" i="1"/>
  <c r="F504" i="1"/>
  <c r="J503" i="1"/>
  <c r="G503" i="1"/>
  <c r="K503" i="1"/>
  <c r="F503" i="1"/>
  <c r="J502" i="1"/>
  <c r="G502" i="1"/>
  <c r="K502" i="1"/>
  <c r="F502" i="1"/>
  <c r="J501" i="1"/>
  <c r="G501" i="1"/>
  <c r="K501" i="1"/>
  <c r="F501" i="1"/>
  <c r="J500" i="1"/>
  <c r="G500" i="1"/>
  <c r="K500" i="1"/>
  <c r="F500" i="1"/>
  <c r="J499" i="1" l="1"/>
  <c r="G499" i="1"/>
  <c r="K499" i="1"/>
  <c r="F499" i="1"/>
  <c r="J498" i="1"/>
  <c r="G498" i="1"/>
  <c r="K498" i="1"/>
  <c r="F498" i="1"/>
  <c r="G497" i="1"/>
  <c r="J497" i="1"/>
  <c r="K497" i="1"/>
  <c r="F497" i="1"/>
  <c r="J496" i="1" l="1"/>
  <c r="G496" i="1"/>
  <c r="K496" i="1"/>
  <c r="F496" i="1"/>
  <c r="J495" i="1"/>
  <c r="G495" i="1"/>
  <c r="F495" i="1"/>
  <c r="J494" i="1" l="1"/>
  <c r="G494" i="1"/>
  <c r="K494" i="1"/>
  <c r="F494" i="1"/>
  <c r="J493" i="1" l="1"/>
  <c r="G493" i="1"/>
  <c r="K493" i="1"/>
  <c r="F493" i="1"/>
  <c r="J492" i="1"/>
  <c r="G492" i="1"/>
  <c r="K492" i="1"/>
  <c r="F492" i="1"/>
  <c r="J491" i="1"/>
  <c r="G491" i="1"/>
  <c r="K491" i="1"/>
  <c r="F491" i="1"/>
  <c r="J490" i="1" l="1"/>
  <c r="G490" i="1"/>
  <c r="K490" i="1"/>
  <c r="F490" i="1"/>
  <c r="G489" i="1"/>
  <c r="J489" i="1"/>
  <c r="K489" i="1"/>
  <c r="F489" i="1"/>
  <c r="J488" i="1"/>
  <c r="K488" i="1"/>
  <c r="F488" i="1"/>
  <c r="J487" i="1"/>
  <c r="G487" i="1"/>
  <c r="K487" i="1"/>
  <c r="F487" i="1"/>
  <c r="J486" i="1"/>
  <c r="G486" i="1"/>
  <c r="K486" i="1"/>
  <c r="F486" i="1"/>
  <c r="J485" i="1"/>
  <c r="G485" i="1"/>
  <c r="K485" i="1"/>
  <c r="G484" i="1"/>
  <c r="F485" i="1"/>
  <c r="J484" i="1"/>
  <c r="K484" i="1"/>
  <c r="F484" i="1"/>
  <c r="J483" i="1"/>
  <c r="G483" i="1"/>
  <c r="K483" i="1"/>
  <c r="F483" i="1"/>
  <c r="J482" i="1"/>
  <c r="G482" i="1"/>
  <c r="K482" i="1"/>
  <c r="F482" i="1"/>
  <c r="J481" i="1"/>
  <c r="G481" i="1"/>
  <c r="K481" i="1"/>
  <c r="F481" i="1"/>
  <c r="J480" i="1"/>
  <c r="G480" i="1"/>
  <c r="K480" i="1"/>
  <c r="F480" i="1"/>
  <c r="J479" i="1"/>
  <c r="G479" i="1"/>
  <c r="K479" i="1"/>
  <c r="F479" i="1"/>
  <c r="J478" i="1"/>
  <c r="G478" i="1"/>
  <c r="K478" i="1"/>
  <c r="F478" i="1"/>
  <c r="J477" i="1"/>
  <c r="G477" i="1"/>
  <c r="K477" i="1"/>
  <c r="F477" i="1"/>
  <c r="J476" i="1"/>
  <c r="G476" i="1"/>
  <c r="K476" i="1"/>
  <c r="F476" i="1"/>
  <c r="J475" i="1" l="1"/>
  <c r="G475" i="1"/>
  <c r="K475" i="1"/>
  <c r="F475" i="1" l="1"/>
  <c r="J474" i="1" l="1"/>
  <c r="G474" i="1"/>
  <c r="K474" i="1"/>
  <c r="F474" i="1"/>
  <c r="J473" i="1"/>
  <c r="G473" i="1"/>
  <c r="K473" i="1"/>
  <c r="F473" i="1"/>
  <c r="J472" i="1"/>
  <c r="G472" i="1"/>
  <c r="K472" i="1"/>
  <c r="F472" i="1"/>
  <c r="J471" i="1"/>
  <c r="G471" i="1"/>
  <c r="K471" i="1"/>
  <c r="F471" i="1"/>
  <c r="J470" i="1"/>
  <c r="G470" i="1"/>
  <c r="K470" i="1"/>
  <c r="F470" i="1"/>
  <c r="J469" i="1"/>
  <c r="G469" i="1"/>
  <c r="K469" i="1"/>
  <c r="F469" i="1"/>
  <c r="J468" i="1"/>
  <c r="G468" i="1"/>
  <c r="K468" i="1"/>
  <c r="F468" i="1"/>
  <c r="J467" i="1"/>
  <c r="G467" i="1"/>
  <c r="K467" i="1"/>
  <c r="F467" i="1"/>
  <c r="J466" i="1"/>
  <c r="G466" i="1"/>
  <c r="K466" i="1"/>
  <c r="F466" i="1"/>
  <c r="J465" i="1"/>
  <c r="G465" i="1"/>
  <c r="K465" i="1"/>
  <c r="F465" i="1"/>
  <c r="J464" i="1"/>
  <c r="G464" i="1"/>
  <c r="K464" i="1"/>
  <c r="F464" i="1"/>
  <c r="J463" i="1"/>
  <c r="G463" i="1"/>
  <c r="K463" i="1"/>
  <c r="F463" i="1"/>
  <c r="J462" i="1" l="1"/>
  <c r="G462" i="1"/>
  <c r="K462" i="1"/>
  <c r="F462" i="1"/>
  <c r="J461" i="1"/>
  <c r="G461" i="1"/>
  <c r="K461" i="1"/>
  <c r="F461" i="1" l="1"/>
  <c r="J460" i="1" l="1"/>
  <c r="G460" i="1"/>
  <c r="K460" i="1"/>
  <c r="F460" i="1"/>
  <c r="J459" i="1"/>
  <c r="G459" i="1"/>
  <c r="K459" i="1"/>
  <c r="F459" i="1"/>
  <c r="J458" i="1" l="1"/>
  <c r="G458" i="1"/>
  <c r="K458" i="1"/>
  <c r="F458" i="1"/>
  <c r="J457" i="1" l="1"/>
  <c r="G457" i="1"/>
  <c r="K457" i="1"/>
  <c r="F457" i="1"/>
  <c r="J456" i="1"/>
  <c r="G456" i="1"/>
  <c r="K456" i="1"/>
  <c r="F456" i="1"/>
  <c r="F455" i="1"/>
  <c r="J455" i="1"/>
  <c r="G455" i="1"/>
  <c r="K455" i="1"/>
  <c r="J454" i="1" l="1"/>
  <c r="G454" i="1"/>
  <c r="K454" i="1"/>
  <c r="F454" i="1"/>
  <c r="J453" i="1" l="1"/>
  <c r="G453" i="1"/>
  <c r="K453" i="1"/>
  <c r="F453" i="1"/>
  <c r="J452" i="1"/>
  <c r="G452" i="1"/>
  <c r="K452" i="1"/>
  <c r="F452" i="1"/>
  <c r="J451" i="1" l="1"/>
  <c r="G451" i="1"/>
  <c r="K451" i="1"/>
  <c r="F451" i="1"/>
  <c r="J450" i="1" l="1"/>
  <c r="G450" i="1"/>
  <c r="K450" i="1"/>
  <c r="F450" i="1"/>
  <c r="J449" i="1" l="1"/>
  <c r="G449" i="1"/>
  <c r="K449" i="1"/>
  <c r="F449" i="1"/>
  <c r="J448" i="1"/>
  <c r="G448" i="1"/>
  <c r="K448" i="1"/>
  <c r="F448" i="1"/>
  <c r="J447" i="1"/>
  <c r="G447" i="1"/>
  <c r="K447" i="1"/>
  <c r="F447" i="1"/>
  <c r="J446" i="1"/>
  <c r="G446" i="1"/>
  <c r="K446" i="1"/>
  <c r="F446" i="1"/>
  <c r="J445" i="1" l="1"/>
  <c r="G445" i="1"/>
  <c r="K445" i="1"/>
  <c r="G444" i="1"/>
  <c r="F445" i="1"/>
  <c r="J444" i="1"/>
  <c r="K444" i="1"/>
  <c r="F444" i="1"/>
  <c r="J443" i="1" l="1"/>
  <c r="G443" i="1"/>
  <c r="K443" i="1"/>
  <c r="F443" i="1"/>
  <c r="J442" i="1"/>
  <c r="G442" i="1"/>
  <c r="K442" i="1"/>
  <c r="F442" i="1"/>
  <c r="J441" i="1" l="1"/>
  <c r="K441" i="1"/>
  <c r="F441" i="1"/>
  <c r="F434" i="1"/>
  <c r="J440" i="1"/>
  <c r="G440" i="1"/>
  <c r="K440" i="1"/>
  <c r="F440" i="1"/>
  <c r="J439" i="1" l="1"/>
  <c r="G439" i="1"/>
  <c r="K439" i="1"/>
  <c r="F439" i="1"/>
  <c r="K428" i="1" l="1"/>
  <c r="J438" i="1" l="1"/>
  <c r="G438" i="1"/>
  <c r="K438" i="1"/>
  <c r="F438" i="1"/>
  <c r="J437" i="1" l="1"/>
  <c r="G437" i="1"/>
  <c r="K437" i="1"/>
  <c r="F437" i="1"/>
  <c r="J436" i="1" l="1"/>
  <c r="G436" i="1"/>
  <c r="K436" i="1"/>
  <c r="F436" i="1"/>
  <c r="J435" i="1" l="1"/>
  <c r="G435" i="1"/>
  <c r="K435" i="1"/>
  <c r="F435" i="1"/>
  <c r="J434" i="1"/>
  <c r="G434" i="1"/>
  <c r="K434" i="1"/>
  <c r="J433" i="1" l="1"/>
  <c r="G433" i="1"/>
  <c r="K433" i="1"/>
  <c r="F433" i="1"/>
  <c r="J432" i="1"/>
  <c r="G432" i="1"/>
  <c r="K432" i="1"/>
  <c r="F432" i="1"/>
  <c r="J431" i="1"/>
  <c r="G431" i="1"/>
  <c r="K431" i="1"/>
  <c r="F431" i="1"/>
  <c r="J430" i="1" l="1"/>
  <c r="G430" i="1"/>
  <c r="K430" i="1"/>
  <c r="F430" i="1"/>
  <c r="J429" i="1" l="1"/>
  <c r="G429" i="1"/>
  <c r="K429" i="1"/>
  <c r="F429" i="1"/>
  <c r="J428" i="1"/>
  <c r="G428" i="1"/>
  <c r="F428" i="1"/>
  <c r="J427" i="1"/>
  <c r="G427" i="1"/>
  <c r="K427" i="1"/>
  <c r="F427" i="1"/>
  <c r="J426" i="1" l="1"/>
  <c r="G426" i="1"/>
  <c r="K426" i="1"/>
  <c r="F426" i="1"/>
  <c r="J425" i="1" l="1"/>
  <c r="G425" i="1"/>
  <c r="K425" i="1"/>
  <c r="F425" i="1"/>
  <c r="J421" i="1"/>
  <c r="J422" i="1"/>
  <c r="J423" i="1"/>
  <c r="J424" i="1"/>
  <c r="G424" i="1"/>
  <c r="K424" i="1"/>
  <c r="F424" i="1"/>
  <c r="G423" i="1" l="1"/>
  <c r="K423" i="1"/>
  <c r="F423" i="1"/>
  <c r="G422" i="1" l="1"/>
  <c r="K422" i="1"/>
  <c r="F422" i="1"/>
  <c r="G421" i="1"/>
  <c r="K421" i="1"/>
  <c r="F421" i="1"/>
  <c r="J420" i="1"/>
  <c r="G420" i="1"/>
  <c r="K420" i="1"/>
  <c r="F420" i="1"/>
  <c r="J419" i="1" l="1"/>
  <c r="G419" i="1"/>
  <c r="K419" i="1"/>
  <c r="F419" i="1"/>
  <c r="J418" i="1"/>
  <c r="G418" i="1"/>
  <c r="K418" i="1"/>
  <c r="F418" i="1"/>
  <c r="K384" i="1" l="1"/>
  <c r="J417" i="1" l="1"/>
  <c r="G417" i="1"/>
  <c r="K417" i="1"/>
  <c r="F417" i="1"/>
  <c r="J416" i="1" l="1"/>
  <c r="G416" i="1"/>
  <c r="K416" i="1"/>
  <c r="F416" i="1"/>
  <c r="J415" i="1" l="1"/>
  <c r="G415" i="1"/>
  <c r="K415" i="1"/>
  <c r="F415" i="1"/>
  <c r="J414" i="1"/>
  <c r="G414" i="1"/>
  <c r="K414" i="1"/>
  <c r="F414" i="1"/>
  <c r="J413" i="1" l="1"/>
  <c r="G413" i="1"/>
  <c r="K413" i="1"/>
  <c r="F413" i="1"/>
  <c r="J412" i="1"/>
  <c r="G412" i="1"/>
  <c r="K412" i="1"/>
  <c r="F412" i="1"/>
  <c r="J411" i="1" l="1"/>
  <c r="G411" i="1"/>
  <c r="K411" i="1"/>
  <c r="F411" i="1"/>
  <c r="J410" i="1" l="1"/>
  <c r="G410" i="1"/>
  <c r="K410" i="1"/>
  <c r="F410" i="1"/>
  <c r="J409" i="1"/>
  <c r="K409" i="1"/>
  <c r="F409" i="1"/>
  <c r="J408" i="1" l="1"/>
  <c r="G408" i="1"/>
  <c r="K408" i="1"/>
  <c r="F408" i="1"/>
  <c r="J407" i="1" l="1"/>
  <c r="G407" i="1"/>
  <c r="K407" i="1"/>
  <c r="F407" i="1"/>
  <c r="J406" i="1" l="1"/>
  <c r="G406" i="1"/>
  <c r="K406" i="1"/>
  <c r="F406" i="1"/>
  <c r="J405" i="1"/>
  <c r="G405" i="1"/>
  <c r="K405" i="1"/>
  <c r="F405" i="1"/>
  <c r="J404" i="1"/>
  <c r="G404" i="1"/>
  <c r="K404" i="1"/>
  <c r="F404" i="1"/>
  <c r="K396" i="1" l="1"/>
  <c r="J403" i="1" l="1"/>
  <c r="G403" i="1"/>
  <c r="K403" i="1"/>
  <c r="G402" i="1"/>
  <c r="F403" i="1"/>
  <c r="J402" i="1" l="1"/>
  <c r="K402" i="1"/>
  <c r="F402" i="1"/>
  <c r="J401" i="1" l="1"/>
  <c r="G401" i="1"/>
  <c r="K401" i="1"/>
  <c r="F401" i="1"/>
  <c r="J400" i="1" l="1"/>
  <c r="G400" i="1"/>
  <c r="K400" i="1"/>
  <c r="F400" i="1"/>
  <c r="J399" i="1"/>
  <c r="G399" i="1"/>
  <c r="K399" i="1"/>
  <c r="F399" i="1"/>
  <c r="J398" i="1"/>
  <c r="G398" i="1"/>
  <c r="K398" i="1"/>
  <c r="F398" i="1"/>
  <c r="J397" i="1" l="1"/>
  <c r="G397" i="1"/>
  <c r="K397" i="1"/>
  <c r="F397" i="1"/>
  <c r="J396" i="1" l="1"/>
  <c r="G396" i="1"/>
  <c r="F396" i="1"/>
  <c r="J395" i="1" l="1"/>
  <c r="G395" i="1"/>
  <c r="K395" i="1"/>
  <c r="F395" i="1"/>
  <c r="J394" i="1" l="1"/>
  <c r="G394" i="1"/>
  <c r="K394" i="1"/>
  <c r="F394" i="1"/>
  <c r="J393" i="1"/>
  <c r="G393" i="1"/>
  <c r="K393" i="1"/>
  <c r="F393" i="1"/>
  <c r="J392" i="1" l="1"/>
  <c r="G392" i="1"/>
  <c r="K392" i="1"/>
  <c r="F392" i="1"/>
  <c r="J391" i="1"/>
  <c r="G391" i="1"/>
  <c r="K391" i="1"/>
  <c r="F391" i="1"/>
  <c r="J390" i="1"/>
  <c r="G390" i="1"/>
  <c r="K390" i="1"/>
  <c r="F390" i="1"/>
  <c r="J389" i="1"/>
  <c r="G389" i="1"/>
  <c r="K389" i="1"/>
  <c r="F389" i="1"/>
  <c r="F388" i="1"/>
  <c r="J388" i="1" l="1"/>
  <c r="G388" i="1"/>
  <c r="K388" i="1"/>
  <c r="J387" i="1" l="1"/>
  <c r="G387" i="1"/>
  <c r="K387" i="1"/>
  <c r="F387" i="1"/>
  <c r="J386" i="1" l="1"/>
  <c r="G386" i="1"/>
  <c r="K386" i="1"/>
  <c r="F386" i="1"/>
  <c r="J385" i="1" l="1"/>
  <c r="G385" i="1"/>
  <c r="K385" i="1"/>
  <c r="F385" i="1"/>
  <c r="J384" i="1"/>
  <c r="G384" i="1"/>
  <c r="F384" i="1"/>
  <c r="J383" i="1"/>
  <c r="G383" i="1"/>
  <c r="K383" i="1"/>
  <c r="F383" i="1"/>
  <c r="J382" i="1" l="1"/>
  <c r="G382" i="1"/>
  <c r="K382" i="1"/>
  <c r="F381" i="1"/>
  <c r="F382" i="1"/>
  <c r="J381" i="1" l="1"/>
  <c r="G381" i="1"/>
  <c r="K381" i="1"/>
  <c r="J380" i="1" l="1"/>
  <c r="G380" i="1"/>
  <c r="K380" i="1"/>
  <c r="F380" i="1"/>
  <c r="J379" i="1" l="1"/>
  <c r="G379" i="1"/>
  <c r="K379" i="1"/>
  <c r="F379" i="1"/>
  <c r="J378" i="1"/>
  <c r="G378" i="1"/>
  <c r="K378" i="1"/>
  <c r="F378" i="1"/>
  <c r="K353" i="1" l="1"/>
  <c r="K343" i="1" l="1"/>
  <c r="J377" i="1" l="1"/>
  <c r="G377" i="1"/>
  <c r="K377" i="1"/>
  <c r="F377" i="1"/>
  <c r="J376" i="1"/>
  <c r="G376" i="1"/>
  <c r="K376" i="1"/>
  <c r="F376" i="1"/>
  <c r="J375" i="1" l="1"/>
  <c r="G375" i="1"/>
  <c r="K375" i="1"/>
  <c r="F375" i="1"/>
  <c r="J374" i="1" l="1"/>
  <c r="G374" i="1"/>
  <c r="K374" i="1"/>
  <c r="F374" i="1"/>
  <c r="J373" i="1" l="1"/>
  <c r="G373" i="1"/>
  <c r="K373" i="1"/>
  <c r="F373" i="1"/>
  <c r="J372" i="1"/>
  <c r="G372" i="1"/>
  <c r="K372" i="1"/>
  <c r="F372" i="1"/>
  <c r="J371" i="1"/>
  <c r="G371" i="1"/>
  <c r="K371" i="1"/>
  <c r="F371" i="1"/>
  <c r="J370" i="1" l="1"/>
  <c r="G370" i="1"/>
  <c r="K370" i="1"/>
  <c r="F370" i="1"/>
  <c r="J369" i="1" l="1"/>
  <c r="G369" i="1"/>
  <c r="K369" i="1"/>
  <c r="F369" i="1"/>
  <c r="J368" i="1" l="1"/>
  <c r="G368" i="1"/>
  <c r="K368" i="1"/>
  <c r="F368" i="1"/>
  <c r="J367" i="1"/>
  <c r="G367" i="1"/>
  <c r="K367" i="1"/>
  <c r="F367" i="1"/>
  <c r="J366" i="1" l="1"/>
  <c r="G366" i="1"/>
  <c r="K366" i="1"/>
  <c r="F366" i="1"/>
  <c r="J365" i="1"/>
  <c r="G365" i="1"/>
  <c r="K365" i="1"/>
  <c r="F365" i="1"/>
  <c r="J364" i="1" l="1"/>
  <c r="G364" i="1"/>
  <c r="K364" i="1"/>
  <c r="F364" i="1"/>
  <c r="J363" i="1" l="1"/>
  <c r="G363" i="1"/>
  <c r="K363" i="1"/>
  <c r="F363" i="1"/>
  <c r="J362" i="1" l="1"/>
  <c r="G362" i="1"/>
  <c r="K362" i="1"/>
  <c r="F362" i="1"/>
  <c r="J361" i="1"/>
  <c r="G361" i="1"/>
  <c r="K361" i="1"/>
  <c r="F361" i="1"/>
  <c r="J360" i="1" l="1"/>
  <c r="G360" i="1"/>
  <c r="K360" i="1"/>
  <c r="F360" i="1"/>
  <c r="J359" i="1" l="1"/>
  <c r="G359" i="1"/>
  <c r="K359" i="1"/>
  <c r="F359" i="1"/>
  <c r="J358" i="1"/>
  <c r="G358" i="1"/>
  <c r="K358" i="1"/>
  <c r="F358" i="1"/>
  <c r="J357" i="1" l="1"/>
  <c r="G357" i="1"/>
  <c r="K357" i="1"/>
  <c r="F357" i="1"/>
  <c r="J356" i="1"/>
  <c r="G356" i="1"/>
  <c r="K356" i="1"/>
  <c r="F356" i="1"/>
  <c r="J355" i="1" l="1"/>
  <c r="G355" i="1"/>
  <c r="K355" i="1"/>
  <c r="F355" i="1"/>
  <c r="J354" i="1"/>
  <c r="G354" i="1"/>
  <c r="K354" i="1"/>
  <c r="F354" i="1"/>
  <c r="J353" i="1" l="1"/>
  <c r="G353" i="1"/>
  <c r="F353" i="1"/>
  <c r="J352" i="1" l="1"/>
  <c r="G352" i="1"/>
  <c r="K352" i="1"/>
  <c r="F352" i="1"/>
  <c r="J351" i="1" l="1"/>
  <c r="G351" i="1"/>
  <c r="K351" i="1"/>
  <c r="F351" i="1"/>
  <c r="J350" i="1" l="1"/>
  <c r="G350" i="1"/>
  <c r="K350" i="1"/>
  <c r="F350" i="1"/>
  <c r="J349" i="1"/>
  <c r="G349" i="1"/>
  <c r="K349" i="1"/>
  <c r="F349" i="1"/>
  <c r="J348" i="1" l="1"/>
  <c r="G348" i="1"/>
  <c r="K348" i="1"/>
  <c r="F348" i="1"/>
  <c r="J347" i="1"/>
  <c r="G347" i="1"/>
  <c r="K347" i="1"/>
  <c r="F347" i="1"/>
  <c r="J346" i="1" l="1"/>
  <c r="G346" i="1"/>
  <c r="K346" i="1"/>
  <c r="F346" i="1"/>
  <c r="J345" i="1"/>
  <c r="G345" i="1"/>
  <c r="K345" i="1"/>
  <c r="F345" i="1"/>
  <c r="J344" i="1" l="1"/>
  <c r="K344" i="1"/>
  <c r="F344" i="1"/>
  <c r="J343" i="1" l="1"/>
  <c r="G343" i="1"/>
  <c r="F343" i="1"/>
  <c r="J342" i="1" l="1"/>
  <c r="G342" i="1"/>
  <c r="K342" i="1"/>
  <c r="F342" i="1"/>
  <c r="J341" i="1" l="1"/>
  <c r="G341" i="1"/>
  <c r="K341" i="1"/>
  <c r="F341" i="1"/>
  <c r="J340" i="1" l="1"/>
  <c r="G340" i="1"/>
  <c r="K340" i="1"/>
  <c r="F340" i="1"/>
  <c r="J339" i="1" l="1"/>
  <c r="G339" i="1"/>
  <c r="K339" i="1"/>
  <c r="F339" i="1"/>
  <c r="J338" i="1" l="1"/>
  <c r="G338" i="1"/>
  <c r="K338" i="1"/>
  <c r="F338" i="1"/>
  <c r="J337" i="1"/>
  <c r="G337" i="1"/>
  <c r="K337" i="1"/>
  <c r="F337" i="1"/>
  <c r="J336" i="1" l="1"/>
  <c r="G336" i="1"/>
  <c r="K336" i="1"/>
  <c r="F336" i="1"/>
  <c r="K335" i="1" l="1"/>
  <c r="J335" i="1"/>
  <c r="G335" i="1"/>
  <c r="F335" i="1"/>
  <c r="J334" i="1"/>
  <c r="G334" i="1"/>
  <c r="K334" i="1"/>
  <c r="F334" i="1"/>
  <c r="J333" i="1" l="1"/>
  <c r="G333" i="1"/>
  <c r="K333" i="1"/>
  <c r="F333" i="1"/>
  <c r="J332" i="1" l="1"/>
  <c r="G332" i="1"/>
  <c r="K332" i="1"/>
  <c r="F332" i="1"/>
  <c r="K329" i="1" l="1"/>
  <c r="J331" i="1" l="1"/>
  <c r="G331" i="1"/>
  <c r="K331" i="1"/>
  <c r="F331" i="1"/>
  <c r="J330" i="1"/>
  <c r="G330" i="1"/>
  <c r="K330" i="1"/>
  <c r="F330" i="1"/>
  <c r="J329" i="1" l="1"/>
  <c r="G329" i="1"/>
  <c r="F329" i="1"/>
  <c r="J328" i="1" l="1"/>
  <c r="G328" i="1"/>
  <c r="K328" i="1"/>
  <c r="F328" i="1"/>
  <c r="J327" i="1" l="1"/>
  <c r="G327" i="1"/>
  <c r="K327" i="1"/>
  <c r="F327" i="1"/>
  <c r="J326" i="1" l="1"/>
  <c r="G326" i="1"/>
  <c r="K326" i="1"/>
  <c r="F326" i="1"/>
  <c r="J325" i="1" l="1"/>
  <c r="G325" i="1"/>
  <c r="K325" i="1"/>
  <c r="F325" i="1"/>
  <c r="J324" i="1" l="1"/>
  <c r="G324" i="1"/>
  <c r="K324" i="1"/>
  <c r="F324" i="1"/>
  <c r="J323" i="1"/>
  <c r="G323" i="1"/>
  <c r="K323" i="1"/>
  <c r="F323" i="1"/>
  <c r="J322" i="1" l="1"/>
  <c r="G322" i="1"/>
  <c r="K322" i="1"/>
  <c r="F322" i="1"/>
  <c r="J321" i="1" l="1"/>
  <c r="G321" i="1"/>
  <c r="K321" i="1"/>
  <c r="F321" i="1"/>
  <c r="J320" i="1" l="1"/>
  <c r="G320" i="1"/>
  <c r="K320" i="1"/>
  <c r="F320" i="1"/>
  <c r="J319" i="1" l="1"/>
  <c r="G319" i="1"/>
  <c r="K319" i="1"/>
  <c r="F319" i="1"/>
  <c r="J318" i="1" l="1"/>
  <c r="G318" i="1"/>
  <c r="K318" i="1"/>
  <c r="F318" i="1"/>
  <c r="J317" i="1" l="1"/>
  <c r="G317" i="1"/>
  <c r="K317" i="1"/>
  <c r="F317" i="1"/>
  <c r="J316" i="1"/>
  <c r="G316" i="1"/>
  <c r="K316" i="1"/>
  <c r="F316" i="1"/>
  <c r="J315" i="1"/>
  <c r="G315" i="1"/>
  <c r="K315" i="1"/>
  <c r="F315" i="1"/>
  <c r="J314" i="1" l="1"/>
  <c r="G314" i="1"/>
  <c r="K314" i="1"/>
  <c r="F314" i="1"/>
  <c r="F313" i="1"/>
  <c r="J313" i="1" l="1"/>
  <c r="G313" i="1"/>
  <c r="K313" i="1"/>
  <c r="J312" i="1" l="1"/>
  <c r="K312" i="1"/>
  <c r="G311" i="1"/>
  <c r="G312" i="1"/>
  <c r="F312" i="1"/>
  <c r="J311" i="1" l="1"/>
  <c r="K311" i="1"/>
  <c r="F310" i="1"/>
  <c r="F311" i="1"/>
  <c r="J310" i="1"/>
  <c r="G310" i="1"/>
  <c r="K310" i="1"/>
  <c r="F309" i="1"/>
  <c r="J309" i="1" l="1"/>
  <c r="G309" i="1"/>
  <c r="K309" i="1"/>
  <c r="J308" i="1" l="1"/>
  <c r="G308" i="1"/>
  <c r="K308" i="1"/>
  <c r="F308" i="1"/>
  <c r="J307" i="1" l="1"/>
  <c r="G307" i="1"/>
  <c r="K307" i="1"/>
  <c r="F307" i="1"/>
  <c r="J306" i="1" l="1"/>
  <c r="G306" i="1"/>
  <c r="K306" i="1"/>
  <c r="F306" i="1"/>
  <c r="J305" i="1"/>
  <c r="G305" i="1"/>
  <c r="K305" i="1"/>
  <c r="F305" i="1"/>
  <c r="J304" i="1" l="1"/>
  <c r="G304" i="1"/>
  <c r="K304" i="1"/>
  <c r="F304" i="1"/>
  <c r="J303" i="1" l="1"/>
  <c r="G303" i="1"/>
  <c r="K303" i="1"/>
  <c r="F303" i="1"/>
  <c r="J302" i="1"/>
  <c r="G302" i="1"/>
  <c r="K302" i="1"/>
  <c r="F302" i="1"/>
  <c r="J301" i="1" l="1"/>
  <c r="G301" i="1"/>
  <c r="K301" i="1"/>
  <c r="F301" i="1"/>
  <c r="J300" i="1"/>
  <c r="G300" i="1"/>
  <c r="K300" i="1"/>
  <c r="F300" i="1"/>
  <c r="J299" i="1" l="1"/>
  <c r="G299" i="1"/>
  <c r="K299" i="1"/>
  <c r="F299" i="1"/>
  <c r="J298" i="1" l="1"/>
  <c r="G298" i="1"/>
  <c r="K298" i="1"/>
  <c r="F298" i="1"/>
  <c r="J297" i="1" l="1"/>
  <c r="G297" i="1"/>
  <c r="K297" i="1"/>
  <c r="F297" i="1"/>
  <c r="J296" i="1" l="1"/>
  <c r="G296" i="1"/>
  <c r="K296" i="1"/>
  <c r="F296" i="1"/>
  <c r="J295" i="1" l="1"/>
  <c r="G295" i="1"/>
  <c r="K295" i="1"/>
  <c r="F295" i="1"/>
  <c r="J294" i="1"/>
  <c r="G294" i="1"/>
  <c r="K294" i="1"/>
  <c r="F294" i="1"/>
  <c r="J293" i="1" l="1"/>
  <c r="G293" i="1"/>
  <c r="K293" i="1"/>
  <c r="F293" i="1"/>
  <c r="J292" i="1"/>
  <c r="G292" i="1"/>
  <c r="K292" i="1"/>
  <c r="F292" i="1"/>
  <c r="K235" i="1" l="1"/>
  <c r="J291" i="1" l="1"/>
  <c r="G291" i="1"/>
  <c r="K291" i="1"/>
  <c r="F291" i="1"/>
  <c r="J290" i="1" l="1"/>
  <c r="G290" i="1"/>
  <c r="K290" i="1"/>
  <c r="F290" i="1"/>
  <c r="J289" i="1"/>
  <c r="G289" i="1"/>
  <c r="K289" i="1"/>
  <c r="F289" i="1"/>
  <c r="J288" i="1" l="1"/>
  <c r="G288" i="1"/>
  <c r="K288" i="1"/>
  <c r="F288" i="1"/>
  <c r="J287" i="1" l="1"/>
  <c r="G287" i="1"/>
  <c r="K287" i="1"/>
  <c r="F287" i="1"/>
  <c r="J286" i="1" l="1"/>
  <c r="G286" i="1"/>
  <c r="K286" i="1"/>
  <c r="F286" i="1"/>
  <c r="J285" i="1" l="1"/>
  <c r="G285" i="1"/>
  <c r="K285" i="1"/>
  <c r="F285" i="1"/>
  <c r="J284" i="1" l="1"/>
  <c r="G284" i="1"/>
  <c r="K284" i="1"/>
  <c r="F284" i="1"/>
  <c r="J283" i="1" l="1"/>
  <c r="G283" i="1"/>
  <c r="K283" i="1"/>
  <c r="F283" i="1"/>
  <c r="J282" i="1" l="1"/>
  <c r="G282" i="1"/>
  <c r="K282" i="1"/>
  <c r="F282" i="1"/>
  <c r="J281" i="1"/>
  <c r="G281" i="1"/>
  <c r="K281" i="1"/>
  <c r="F281" i="1"/>
  <c r="J280" i="1"/>
  <c r="G280" i="1"/>
  <c r="K280" i="1"/>
  <c r="F280" i="1"/>
  <c r="J279" i="1" l="1"/>
  <c r="G279" i="1"/>
  <c r="K279" i="1"/>
  <c r="F279" i="1"/>
  <c r="J278" i="1" l="1"/>
  <c r="G278" i="1"/>
  <c r="K278" i="1"/>
  <c r="F278" i="1"/>
  <c r="J277" i="1" l="1"/>
  <c r="G277" i="1"/>
  <c r="K277" i="1"/>
  <c r="F277" i="1"/>
  <c r="J276" i="1"/>
  <c r="G276" i="1"/>
  <c r="K276" i="1"/>
  <c r="F276" i="1"/>
  <c r="J275" i="1" l="1"/>
  <c r="G275" i="1"/>
  <c r="K275" i="1"/>
  <c r="F275" i="1"/>
  <c r="J274" i="1"/>
  <c r="G274" i="1"/>
  <c r="K274" i="1"/>
  <c r="F274" i="1"/>
  <c r="J273" i="1"/>
  <c r="G273" i="1"/>
  <c r="K273" i="1"/>
  <c r="F273" i="1"/>
  <c r="J272" i="1" l="1"/>
  <c r="G272" i="1"/>
  <c r="K272" i="1"/>
  <c r="F272" i="1"/>
  <c r="J271" i="1" l="1"/>
  <c r="G271" i="1"/>
  <c r="K271" i="1"/>
  <c r="F271" i="1"/>
  <c r="J270" i="1" l="1"/>
  <c r="G270" i="1"/>
  <c r="K270" i="1"/>
  <c r="F270" i="1"/>
  <c r="J269" i="1" l="1"/>
  <c r="G269" i="1"/>
  <c r="K269" i="1"/>
  <c r="F269" i="1"/>
  <c r="J268" i="1" l="1"/>
  <c r="G268" i="1"/>
  <c r="K268" i="1"/>
  <c r="F268" i="1"/>
  <c r="J267" i="1"/>
  <c r="G267" i="1"/>
  <c r="K267" i="1"/>
  <c r="F267" i="1"/>
  <c r="J266" i="1" l="1"/>
  <c r="G266" i="1"/>
  <c r="K266" i="1"/>
  <c r="F266" i="1"/>
  <c r="J265" i="1" l="1"/>
  <c r="G265" i="1"/>
  <c r="K265" i="1"/>
  <c r="F265" i="1"/>
  <c r="J264" i="1" l="1"/>
  <c r="G264" i="1"/>
  <c r="K264" i="1"/>
  <c r="F264" i="1"/>
  <c r="J263" i="1" l="1"/>
  <c r="G263" i="1"/>
  <c r="K263" i="1"/>
  <c r="F263" i="1"/>
  <c r="J262" i="1" l="1"/>
  <c r="G262" i="1"/>
  <c r="K262" i="1"/>
  <c r="F262" i="1"/>
  <c r="J261" i="1" l="1"/>
  <c r="G261" i="1"/>
  <c r="K261" i="1"/>
  <c r="F261" i="1"/>
  <c r="J260" i="1" l="1"/>
  <c r="G260" i="1"/>
  <c r="K260" i="1"/>
  <c r="F260" i="1"/>
  <c r="J259" i="1" l="1"/>
  <c r="G259" i="1"/>
  <c r="K259" i="1"/>
  <c r="F259" i="1"/>
  <c r="J258" i="1" l="1"/>
  <c r="G258" i="1"/>
  <c r="K258" i="1"/>
  <c r="F258" i="1"/>
  <c r="J257" i="1"/>
  <c r="G257" i="1"/>
  <c r="K257" i="1"/>
  <c r="F257" i="1"/>
  <c r="J256" i="1" l="1"/>
  <c r="G256" i="1"/>
  <c r="K256" i="1"/>
  <c r="F256" i="1"/>
  <c r="J255" i="1" l="1"/>
  <c r="G255" i="1"/>
  <c r="K255" i="1"/>
  <c r="F255" i="1"/>
  <c r="J254" i="1"/>
  <c r="G254" i="1"/>
  <c r="K254" i="1"/>
  <c r="F254" i="1"/>
  <c r="J253" i="1"/>
  <c r="G253" i="1"/>
  <c r="K253" i="1"/>
  <c r="F253" i="1"/>
  <c r="J252" i="1" l="1"/>
  <c r="G252" i="1"/>
  <c r="K252" i="1"/>
  <c r="F252" i="1"/>
  <c r="J251" i="1" l="1"/>
  <c r="G251" i="1"/>
  <c r="K251" i="1"/>
  <c r="F251" i="1"/>
  <c r="J250" i="1" l="1"/>
  <c r="G250" i="1"/>
  <c r="K250" i="1"/>
  <c r="F250" i="1"/>
  <c r="J249" i="1"/>
  <c r="G249" i="1"/>
  <c r="K249" i="1"/>
  <c r="F249" i="1"/>
  <c r="J248" i="1" l="1"/>
  <c r="G248" i="1"/>
  <c r="K248" i="1"/>
  <c r="F248" i="1"/>
  <c r="J247" i="1"/>
  <c r="G247" i="1"/>
  <c r="K247" i="1"/>
  <c r="F247" i="1"/>
  <c r="F244" i="1"/>
  <c r="G244" i="1"/>
  <c r="J244" i="1"/>
  <c r="K244" i="1"/>
  <c r="J246" i="1"/>
  <c r="G246" i="1"/>
  <c r="K246" i="1"/>
  <c r="F246" i="1"/>
  <c r="J245" i="1"/>
  <c r="G245" i="1"/>
  <c r="K245" i="1"/>
  <c r="F245" i="1"/>
  <c r="J243" i="1" l="1"/>
  <c r="G243" i="1"/>
  <c r="K243" i="1"/>
  <c r="F243" i="1"/>
  <c r="J242" i="1"/>
  <c r="G242" i="1"/>
  <c r="K242" i="1"/>
  <c r="F242" i="1"/>
  <c r="J241" i="1"/>
  <c r="G241" i="1"/>
  <c r="K241" i="1"/>
  <c r="F241" i="1"/>
  <c r="J240" i="1"/>
  <c r="G240" i="1"/>
  <c r="K240" i="1"/>
  <c r="F240" i="1"/>
  <c r="J239" i="1" l="1"/>
  <c r="G239" i="1"/>
  <c r="K239" i="1"/>
  <c r="F239" i="1"/>
  <c r="J238" i="1"/>
  <c r="G238" i="1"/>
  <c r="K238" i="1"/>
  <c r="F238" i="1"/>
  <c r="J237" i="1"/>
  <c r="G237" i="1"/>
  <c r="K237" i="1"/>
  <c r="F237" i="1"/>
  <c r="J236" i="1" l="1"/>
  <c r="G236" i="1"/>
  <c r="K236" i="1"/>
  <c r="F236" i="1"/>
  <c r="J235" i="1" l="1"/>
  <c r="G235" i="1"/>
  <c r="F235" i="1"/>
  <c r="J234" i="1" l="1"/>
  <c r="G234" i="1"/>
  <c r="K234" i="1"/>
  <c r="F234" i="1"/>
  <c r="J233" i="1"/>
  <c r="G233" i="1"/>
  <c r="K233" i="1"/>
  <c r="F233" i="1"/>
  <c r="J232" i="1" l="1"/>
  <c r="G232" i="1"/>
  <c r="K232" i="1"/>
  <c r="J231" i="1" l="1"/>
  <c r="G231" i="1"/>
  <c r="K231" i="1"/>
  <c r="J230" i="1"/>
  <c r="G230" i="1"/>
  <c r="K230" i="1"/>
  <c r="F230" i="1"/>
  <c r="J229" i="1" l="1"/>
  <c r="G229" i="1"/>
  <c r="K229" i="1"/>
  <c r="F229" i="1"/>
  <c r="J228" i="1" l="1"/>
  <c r="G228" i="1"/>
  <c r="K228" i="1"/>
  <c r="F228" i="1"/>
  <c r="J227" i="1" l="1"/>
  <c r="G227" i="1"/>
  <c r="K227" i="1"/>
  <c r="F227" i="1"/>
  <c r="J226" i="1"/>
  <c r="G226" i="1"/>
  <c r="K226" i="1"/>
  <c r="F226" i="1"/>
  <c r="J225" i="1"/>
  <c r="G225" i="1"/>
  <c r="K225" i="1"/>
  <c r="F225" i="1"/>
  <c r="J224" i="1" l="1"/>
  <c r="G224" i="1"/>
  <c r="K224" i="1"/>
  <c r="F224" i="1"/>
  <c r="J223" i="1" l="1"/>
  <c r="G223" i="1"/>
  <c r="K223" i="1"/>
  <c r="F223" i="1"/>
  <c r="J222" i="1" l="1"/>
  <c r="G222" i="1"/>
  <c r="K222" i="1"/>
  <c r="F222" i="1"/>
  <c r="J221" i="1" l="1"/>
  <c r="G221" i="1"/>
  <c r="K221" i="1"/>
  <c r="F221" i="1"/>
  <c r="J220" i="1" l="1"/>
  <c r="G220" i="1"/>
  <c r="K220" i="1"/>
  <c r="F220" i="1"/>
  <c r="J219" i="1" l="1"/>
  <c r="G219" i="1"/>
  <c r="K219" i="1"/>
  <c r="F219" i="1"/>
  <c r="J218" i="1"/>
  <c r="G218" i="1"/>
  <c r="K218" i="1"/>
  <c r="F218" i="1"/>
  <c r="J217" i="1" l="1"/>
  <c r="G217" i="1"/>
  <c r="K217" i="1"/>
  <c r="F217" i="1"/>
  <c r="J216" i="1" l="1"/>
  <c r="G216" i="1"/>
  <c r="K216" i="1"/>
  <c r="F216" i="1"/>
  <c r="J215" i="1" l="1"/>
  <c r="G215" i="1"/>
  <c r="K215" i="1"/>
  <c r="F215" i="1"/>
  <c r="F214" i="1"/>
  <c r="J214" i="1"/>
  <c r="G214" i="1"/>
  <c r="K214" i="1"/>
  <c r="J213" i="1"/>
  <c r="G213" i="1"/>
  <c r="K213" i="1"/>
  <c r="F213" i="1"/>
  <c r="J212" i="1"/>
  <c r="G212" i="1"/>
  <c r="K212" i="1"/>
  <c r="F212" i="1"/>
  <c r="J211" i="1"/>
  <c r="G211" i="1"/>
  <c r="K211" i="1"/>
  <c r="F211" i="1"/>
  <c r="J210" i="1"/>
  <c r="G210" i="1"/>
  <c r="K210" i="1"/>
  <c r="F210" i="1"/>
  <c r="J209" i="1"/>
  <c r="G209" i="1"/>
  <c r="K209" i="1"/>
  <c r="F209" i="1"/>
  <c r="J208" i="1"/>
  <c r="G208" i="1"/>
  <c r="K208" i="1"/>
  <c r="F208" i="1"/>
  <c r="J207" i="1"/>
  <c r="G207" i="1"/>
  <c r="K207" i="1"/>
  <c r="F207" i="1"/>
  <c r="J206" i="1"/>
  <c r="G206" i="1"/>
  <c r="K206" i="1"/>
  <c r="F206" i="1" l="1"/>
  <c r="J204" i="1"/>
  <c r="J205" i="1"/>
  <c r="F204" i="1" l="1"/>
  <c r="G204" i="1"/>
  <c r="K204" i="1"/>
  <c r="G205" i="1"/>
  <c r="K205" i="1"/>
  <c r="F205" i="1" l="1"/>
  <c r="J203" i="1" l="1"/>
  <c r="G203" i="1"/>
  <c r="K203" i="1"/>
  <c r="F203" i="1"/>
  <c r="J202" i="1" l="1"/>
  <c r="G202" i="1"/>
  <c r="K202" i="1"/>
  <c r="F202" i="1"/>
  <c r="J201" i="1" l="1"/>
  <c r="G201" i="1"/>
  <c r="K201" i="1"/>
  <c r="F201" i="1"/>
  <c r="J200" i="1" l="1"/>
  <c r="G200" i="1"/>
  <c r="K200" i="1"/>
  <c r="F200" i="1"/>
  <c r="J199" i="1"/>
  <c r="G199" i="1"/>
  <c r="K199" i="1"/>
  <c r="F199" i="1"/>
  <c r="K146" i="1"/>
  <c r="J198" i="1" l="1"/>
  <c r="G198" i="1"/>
  <c r="K198" i="1"/>
  <c r="F198" i="1"/>
  <c r="J197" i="1"/>
  <c r="G197" i="1"/>
  <c r="K197" i="1"/>
  <c r="F197" i="1"/>
  <c r="J196" i="1" l="1"/>
  <c r="G196" i="1"/>
  <c r="K196" i="1"/>
  <c r="F196" i="1"/>
  <c r="J195" i="1" l="1"/>
  <c r="G195" i="1"/>
  <c r="K195" i="1"/>
  <c r="F195" i="1"/>
  <c r="J194" i="1" l="1"/>
  <c r="G194" i="1"/>
  <c r="K194" i="1"/>
  <c r="F194" i="1"/>
  <c r="J193" i="1" l="1"/>
  <c r="G193" i="1"/>
  <c r="K193" i="1"/>
  <c r="F193" i="1"/>
  <c r="J192" i="1" l="1"/>
  <c r="G192" i="1"/>
  <c r="K192" i="1"/>
  <c r="F192" i="1"/>
  <c r="J191" i="1" l="1"/>
  <c r="G191" i="1"/>
  <c r="K191" i="1"/>
  <c r="F191" i="1"/>
  <c r="J190" i="1"/>
  <c r="G190" i="1"/>
  <c r="K190" i="1"/>
  <c r="F190" i="1"/>
  <c r="A190" i="1" l="1"/>
  <c r="A191" i="1" s="1"/>
  <c r="A192" i="1" s="1"/>
  <c r="A193" i="1" s="1"/>
  <c r="A194" i="1" s="1"/>
  <c r="A195" i="1" s="1"/>
  <c r="A196" i="1" s="1"/>
  <c r="A197" i="1" s="1"/>
  <c r="A198" i="1" s="1"/>
  <c r="A200" i="1" s="1"/>
  <c r="A201" i="1" s="1"/>
  <c r="A202" i="1" s="1"/>
  <c r="A203" i="1" s="1"/>
  <c r="A204" i="1" s="1"/>
  <c r="B1116" i="1"/>
  <c r="B1117" i="1"/>
  <c r="B1118" i="1"/>
  <c r="B1119" i="1"/>
  <c r="B1121" i="1"/>
  <c r="B1143" i="1" s="1"/>
  <c r="B1120" i="1"/>
  <c r="B1144" i="1" l="1"/>
  <c r="B1145" i="1" s="1"/>
  <c r="A205" i="1"/>
  <c r="A206" i="1" s="1"/>
  <c r="A207" i="1" s="1"/>
  <c r="A208" i="1" s="1"/>
  <c r="A209" i="1" s="1"/>
  <c r="A210" i="1" s="1"/>
  <c r="A211" i="1" s="1"/>
  <c r="A212" i="1" s="1"/>
  <c r="A213" i="1" s="1"/>
  <c r="A214" i="1" s="1"/>
  <c r="A215" i="1" s="1"/>
  <c r="A216" i="1" s="1"/>
  <c r="J189" i="1"/>
  <c r="G189" i="1"/>
  <c r="K189" i="1"/>
  <c r="F189" i="1"/>
  <c r="A217" i="1" l="1"/>
  <c r="A218" i="1" s="1"/>
  <c r="A219" i="1" s="1"/>
  <c r="J188" i="1"/>
  <c r="G188" i="1"/>
  <c r="K188" i="1"/>
  <c r="F188" i="1"/>
  <c r="J187" i="1" l="1"/>
  <c r="G187" i="1"/>
  <c r="K187" i="1"/>
  <c r="F187" i="1"/>
  <c r="J186" i="1" l="1"/>
  <c r="G186" i="1"/>
  <c r="K186" i="1"/>
  <c r="F186" i="1"/>
  <c r="J185" i="1" l="1"/>
  <c r="G185" i="1"/>
  <c r="K185" i="1"/>
  <c r="F185" i="1"/>
  <c r="J184" i="1" l="1"/>
  <c r="G184" i="1"/>
  <c r="K184" i="1"/>
  <c r="F184" i="1"/>
  <c r="J183" i="1" l="1"/>
  <c r="G183" i="1"/>
  <c r="K183" i="1"/>
  <c r="F183" i="1"/>
  <c r="F182" i="1" l="1"/>
  <c r="F181" i="1"/>
  <c r="G182" i="1"/>
  <c r="J182" i="1"/>
  <c r="K182" i="1"/>
  <c r="J181" i="1" l="1"/>
  <c r="G181" i="1"/>
  <c r="K181" i="1"/>
  <c r="J180" i="1" l="1"/>
  <c r="G180" i="1"/>
  <c r="K180" i="1"/>
  <c r="F180" i="1"/>
  <c r="J179" i="1" l="1"/>
  <c r="G179" i="1"/>
  <c r="K179" i="1"/>
  <c r="F179" i="1"/>
  <c r="J178" i="1" l="1"/>
  <c r="G178" i="1"/>
  <c r="K178" i="1"/>
  <c r="F178" i="1"/>
  <c r="J177" i="1" l="1"/>
  <c r="G177" i="1"/>
  <c r="K177" i="1"/>
  <c r="F177" i="1"/>
  <c r="K174" i="1" l="1"/>
  <c r="J176" i="1"/>
  <c r="G176" i="1"/>
  <c r="K176" i="1"/>
  <c r="F176" i="1"/>
  <c r="J175" i="1" l="1"/>
  <c r="G175" i="1"/>
  <c r="K175" i="1"/>
  <c r="F175" i="1"/>
  <c r="J174" i="1" l="1"/>
  <c r="G174" i="1"/>
  <c r="F174" i="1"/>
  <c r="J173" i="1" l="1"/>
  <c r="G173" i="1"/>
  <c r="K173" i="1"/>
  <c r="F173" i="1"/>
  <c r="J172" i="1" l="1"/>
  <c r="G172" i="1"/>
  <c r="K172" i="1"/>
  <c r="F172" i="1"/>
  <c r="J171" i="1"/>
  <c r="G171" i="1"/>
  <c r="K171" i="1"/>
  <c r="F171" i="1"/>
  <c r="J170" i="1"/>
  <c r="G170" i="1" l="1"/>
  <c r="K170" i="1"/>
  <c r="F170" i="1"/>
  <c r="F169" i="1"/>
  <c r="J169" i="1"/>
  <c r="G169" i="1"/>
  <c r="K169" i="1"/>
  <c r="F168" i="1" l="1"/>
  <c r="J168" i="1"/>
  <c r="G168" i="1"/>
  <c r="K168" i="1"/>
  <c r="J167" i="1" l="1"/>
  <c r="G167" i="1"/>
  <c r="K167" i="1"/>
  <c r="F167" i="1"/>
  <c r="K166" i="1" l="1"/>
  <c r="J166" i="1"/>
  <c r="G166" i="1"/>
  <c r="F166" i="1"/>
  <c r="J165" i="1" l="1"/>
  <c r="G165" i="1"/>
  <c r="K165" i="1"/>
  <c r="F165" i="1"/>
  <c r="J164" i="1" l="1"/>
  <c r="G164" i="1"/>
  <c r="K164" i="1"/>
  <c r="F164" i="1"/>
  <c r="J163" i="1" l="1"/>
  <c r="G163" i="1"/>
  <c r="K163" i="1"/>
  <c r="F163" i="1"/>
  <c r="J162" i="1" l="1"/>
  <c r="G162" i="1"/>
  <c r="K162" i="1"/>
  <c r="F162" i="1"/>
  <c r="J161" i="1"/>
  <c r="G161" i="1"/>
  <c r="K161" i="1"/>
  <c r="F161" i="1"/>
  <c r="J160" i="1" l="1"/>
  <c r="G160" i="1"/>
  <c r="K160" i="1"/>
  <c r="F160" i="1"/>
  <c r="J159" i="1" l="1"/>
  <c r="G159" i="1"/>
  <c r="K159" i="1"/>
  <c r="F159" i="1"/>
  <c r="J158" i="1" l="1"/>
  <c r="G158" i="1"/>
  <c r="K158" i="1"/>
  <c r="F158" i="1"/>
  <c r="J157" i="1"/>
  <c r="G157" i="1"/>
  <c r="K157" i="1"/>
  <c r="F157" i="1"/>
  <c r="J156" i="1"/>
  <c r="G156" i="1"/>
  <c r="K156" i="1"/>
  <c r="F156" i="1"/>
  <c r="J155" i="1" l="1"/>
  <c r="G155" i="1"/>
  <c r="K155" i="1"/>
  <c r="F155" i="1"/>
  <c r="J154" i="1" l="1"/>
  <c r="G154" i="1"/>
  <c r="K154" i="1"/>
  <c r="F154" i="1"/>
  <c r="J153" i="1" l="1"/>
  <c r="G153" i="1"/>
  <c r="K153" i="1"/>
  <c r="F153" i="1"/>
  <c r="J152" i="1"/>
  <c r="G152" i="1"/>
  <c r="K152" i="1"/>
  <c r="F152" i="1"/>
  <c r="J151" i="1" l="1"/>
  <c r="G151" i="1"/>
  <c r="K151" i="1"/>
  <c r="F151" i="1"/>
  <c r="J150" i="1" l="1"/>
  <c r="G150" i="1"/>
  <c r="K150" i="1"/>
  <c r="F150" i="1"/>
  <c r="J149" i="1"/>
  <c r="G149" i="1"/>
  <c r="K149" i="1"/>
  <c r="F149" i="1"/>
  <c r="J148" i="1" l="1"/>
  <c r="G148" i="1"/>
  <c r="K148" i="1"/>
  <c r="F148" i="1"/>
  <c r="J147" i="1" l="1"/>
  <c r="G147" i="1"/>
  <c r="K147" i="1"/>
  <c r="F147" i="1"/>
  <c r="J146" i="1" l="1"/>
  <c r="G146" i="1"/>
  <c r="F146" i="1"/>
  <c r="J145" i="1" l="1"/>
  <c r="G145" i="1"/>
  <c r="K145" i="1"/>
  <c r="F145" i="1"/>
  <c r="J144" i="1" l="1"/>
  <c r="G144" i="1"/>
  <c r="K144" i="1"/>
  <c r="F144" i="1"/>
  <c r="J143" i="1"/>
  <c r="G143" i="1"/>
  <c r="K143" i="1"/>
  <c r="F143" i="1"/>
  <c r="J142" i="1" l="1"/>
  <c r="G142" i="1"/>
  <c r="K142" i="1"/>
  <c r="F142" i="1"/>
  <c r="J141" i="1" l="1"/>
  <c r="G141" i="1"/>
  <c r="K141" i="1"/>
  <c r="F141" i="1"/>
  <c r="J140" i="1" l="1"/>
  <c r="G140" i="1"/>
  <c r="K140" i="1"/>
  <c r="F140" i="1"/>
  <c r="J139" i="1"/>
  <c r="G139" i="1"/>
  <c r="K139" i="1"/>
  <c r="F139" i="1"/>
  <c r="J138" i="1" l="1"/>
  <c r="G138" i="1"/>
  <c r="K138" i="1"/>
  <c r="F138" i="1"/>
  <c r="J137" i="1" l="1"/>
  <c r="G137" i="1"/>
  <c r="K137" i="1"/>
  <c r="F137" i="1"/>
  <c r="J136" i="1"/>
  <c r="G136" i="1"/>
  <c r="K136" i="1"/>
  <c r="F136" i="1"/>
  <c r="J135" i="1" l="1"/>
  <c r="G135" i="1"/>
  <c r="K135" i="1"/>
  <c r="F135" i="1"/>
  <c r="J134" i="1" l="1"/>
  <c r="G134" i="1"/>
  <c r="K134" i="1"/>
  <c r="F134" i="1"/>
  <c r="J133" i="1"/>
  <c r="G133" i="1"/>
  <c r="K133" i="1"/>
  <c r="F133" i="1"/>
  <c r="F132" i="1" l="1"/>
  <c r="J132" i="1" l="1"/>
  <c r="G132" i="1"/>
  <c r="K132" i="1"/>
  <c r="J131" i="1" l="1"/>
  <c r="G131" i="1"/>
  <c r="K131" i="1"/>
  <c r="F131" i="1"/>
  <c r="J130" i="1" l="1"/>
  <c r="G130" i="1"/>
  <c r="K130" i="1"/>
  <c r="F130" i="1"/>
  <c r="J129" i="1" l="1"/>
  <c r="G129" i="1"/>
  <c r="K129" i="1"/>
  <c r="F129" i="1"/>
  <c r="J128" i="1" l="1"/>
  <c r="G128" i="1"/>
  <c r="K128" i="1"/>
  <c r="F128" i="1"/>
  <c r="J127" i="1" l="1"/>
  <c r="G127" i="1"/>
  <c r="K127" i="1"/>
  <c r="F127" i="1"/>
  <c r="J126" i="1" l="1"/>
  <c r="G126" i="1"/>
  <c r="K126" i="1"/>
  <c r="F126" i="1"/>
  <c r="J125" i="1" l="1"/>
  <c r="G125" i="1"/>
  <c r="K125" i="1"/>
  <c r="F125" i="1"/>
  <c r="J124" i="1"/>
  <c r="G124" i="1"/>
  <c r="K124" i="1"/>
  <c r="F124" i="1"/>
  <c r="J123" i="1" l="1"/>
  <c r="G123" i="1"/>
  <c r="K123" i="1"/>
  <c r="F123" i="1"/>
  <c r="J122" i="1" l="1"/>
  <c r="G122" i="1"/>
  <c r="K122" i="1"/>
  <c r="F122" i="1"/>
  <c r="J121" i="1"/>
  <c r="G121" i="1"/>
  <c r="K121" i="1"/>
  <c r="F121" i="1"/>
  <c r="K114" i="1" l="1"/>
  <c r="J120" i="1" l="1"/>
  <c r="G120" i="1"/>
  <c r="K120" i="1"/>
  <c r="F120" i="1"/>
  <c r="J119" i="1" l="1"/>
  <c r="G119" i="1"/>
  <c r="K119" i="1"/>
  <c r="F119" i="1"/>
  <c r="J118" i="1" l="1"/>
  <c r="G118" i="1"/>
  <c r="K118" i="1"/>
  <c r="F118" i="1"/>
  <c r="J117" i="1" l="1"/>
  <c r="G117" i="1"/>
  <c r="K117" i="1"/>
  <c r="F117" i="1"/>
  <c r="J116" i="1" l="1"/>
  <c r="G116" i="1"/>
  <c r="K116" i="1"/>
  <c r="F116" i="1"/>
  <c r="J115" i="1" l="1"/>
  <c r="G115" i="1"/>
  <c r="K115" i="1"/>
  <c r="F115" i="1"/>
  <c r="J114" i="1" l="1"/>
  <c r="G114" i="1"/>
  <c r="F114" i="1"/>
  <c r="J113" i="1" l="1"/>
  <c r="G113" i="1"/>
  <c r="K113" i="1"/>
  <c r="F113" i="1"/>
  <c r="K112" i="1" l="1"/>
  <c r="K111" i="1"/>
  <c r="J112" i="1"/>
  <c r="G112" i="1"/>
  <c r="F112" i="1"/>
  <c r="J111" i="1" l="1"/>
  <c r="G111" i="1"/>
  <c r="F111" i="1" l="1"/>
  <c r="J110" i="1" l="1"/>
  <c r="G110" i="1"/>
  <c r="K110" i="1"/>
  <c r="F110" i="1"/>
  <c r="J109" i="1" l="1"/>
  <c r="G109" i="1"/>
  <c r="K109" i="1"/>
  <c r="F109" i="1"/>
  <c r="J108" i="1"/>
  <c r="G108" i="1"/>
  <c r="K108" i="1"/>
  <c r="F108" i="1"/>
  <c r="J107" i="1" l="1"/>
  <c r="G107" i="1"/>
  <c r="K107" i="1"/>
  <c r="F107" i="1"/>
  <c r="J106" i="1" l="1"/>
  <c r="G106" i="1"/>
  <c r="K106" i="1"/>
  <c r="F106" i="1"/>
  <c r="J105" i="1" l="1"/>
  <c r="G105" i="1"/>
  <c r="K105" i="1"/>
  <c r="F105" i="1"/>
  <c r="J104" i="1" l="1"/>
  <c r="G104" i="1"/>
  <c r="K104" i="1"/>
  <c r="F104" i="1"/>
  <c r="J103" i="1" l="1"/>
  <c r="G103" i="1"/>
  <c r="K103" i="1"/>
  <c r="F103" i="1"/>
  <c r="J102" i="1" l="1"/>
  <c r="G102" i="1"/>
  <c r="K102" i="1"/>
  <c r="F102" i="1"/>
  <c r="F101" i="1"/>
  <c r="J101" i="1"/>
  <c r="G101" i="1"/>
  <c r="K101" i="1"/>
  <c r="J100" i="1" l="1"/>
  <c r="G100" i="1"/>
  <c r="K100" i="1"/>
  <c r="F100" i="1"/>
  <c r="J99" i="1" l="1"/>
  <c r="G99" i="1"/>
  <c r="K99" i="1"/>
  <c r="F99" i="1"/>
  <c r="J98" i="1" l="1"/>
  <c r="G98" i="1"/>
  <c r="K98" i="1"/>
  <c r="F98" i="1"/>
  <c r="J97" i="1" l="1"/>
  <c r="G97" i="1"/>
  <c r="K97" i="1"/>
  <c r="F97" i="1"/>
  <c r="J96" i="1" l="1"/>
  <c r="G96" i="1"/>
  <c r="K96" i="1"/>
  <c r="F96" i="1"/>
  <c r="J95" i="1" l="1"/>
  <c r="G95" i="1"/>
  <c r="K95" i="1"/>
  <c r="F95" i="1"/>
  <c r="J94" i="1" l="1"/>
  <c r="G94" i="1"/>
  <c r="K94" i="1"/>
  <c r="F94" i="1"/>
  <c r="J93" i="1" l="1"/>
  <c r="G93" i="1"/>
  <c r="K93" i="1"/>
  <c r="K92" i="1"/>
  <c r="F93" i="1"/>
  <c r="J92" i="1" l="1"/>
  <c r="G92" i="1"/>
  <c r="F92" i="1"/>
  <c r="J91" i="1" l="1"/>
  <c r="G91" i="1"/>
  <c r="K91" i="1"/>
  <c r="F91" i="1"/>
  <c r="J90" i="1"/>
  <c r="G90" i="1" l="1"/>
  <c r="K90" i="1"/>
  <c r="F90" i="1"/>
  <c r="J89" i="1" l="1"/>
  <c r="G89" i="1"/>
  <c r="K89" i="1"/>
  <c r="F89" i="1"/>
  <c r="K88" i="1"/>
  <c r="J88" i="1"/>
  <c r="G88" i="1" l="1"/>
  <c r="F88" i="1"/>
  <c r="J87" i="1" l="1"/>
  <c r="G87" i="1"/>
  <c r="K87" i="1"/>
  <c r="F87" i="1"/>
  <c r="J86" i="1" l="1"/>
  <c r="G86" i="1"/>
  <c r="K86" i="1"/>
  <c r="K85" i="1"/>
  <c r="F86" i="1"/>
  <c r="J85" i="1" l="1"/>
  <c r="G85" i="1"/>
  <c r="F85" i="1"/>
  <c r="J84" i="1" l="1"/>
  <c r="G84" i="1"/>
  <c r="K84" i="1"/>
  <c r="F84" i="1"/>
  <c r="J83" i="1"/>
  <c r="G83" i="1"/>
  <c r="K83" i="1"/>
  <c r="F83" i="1"/>
  <c r="J82" i="1" l="1"/>
  <c r="G82" i="1"/>
  <c r="K82" i="1"/>
  <c r="F82" i="1"/>
  <c r="J81" i="1" l="1"/>
  <c r="G81" i="1"/>
  <c r="K81" i="1"/>
  <c r="F81" i="1"/>
  <c r="J80" i="1"/>
  <c r="G80" i="1"/>
  <c r="K80" i="1"/>
  <c r="F80" i="1"/>
  <c r="J79" i="1" l="1"/>
  <c r="G79" i="1"/>
  <c r="K79" i="1"/>
  <c r="F79" i="1"/>
  <c r="J78" i="1" l="1"/>
  <c r="G78" i="1"/>
  <c r="K78" i="1"/>
  <c r="F78" i="1"/>
  <c r="J77" i="1" l="1"/>
  <c r="G77" i="1"/>
  <c r="K77" i="1"/>
  <c r="F77" i="1"/>
  <c r="J76" i="1" l="1"/>
  <c r="G76" i="1"/>
  <c r="K76" i="1"/>
  <c r="F76" i="1"/>
  <c r="K75" i="1"/>
  <c r="J75" i="1" l="1"/>
  <c r="G75" i="1"/>
  <c r="F75" i="1"/>
  <c r="J74" i="1" l="1"/>
  <c r="G74" i="1"/>
  <c r="K74" i="1"/>
  <c r="F74" i="1"/>
  <c r="J73" i="1"/>
  <c r="G73" i="1"/>
  <c r="K73" i="1" l="1"/>
  <c r="F73" i="1"/>
  <c r="J72" i="1" l="1"/>
  <c r="G72" i="1"/>
  <c r="K72" i="1"/>
  <c r="F72" i="1"/>
  <c r="J71" i="1"/>
  <c r="J67" i="1" l="1"/>
  <c r="J68" i="1"/>
  <c r="J69" i="1"/>
  <c r="J70" i="1"/>
  <c r="G71" i="1"/>
  <c r="K71" i="1"/>
  <c r="F71" i="1"/>
  <c r="G70" i="1" l="1"/>
  <c r="K70" i="1"/>
  <c r="F70" i="1"/>
  <c r="G69" i="1" l="1"/>
  <c r="K69" i="1"/>
  <c r="F69" i="1"/>
  <c r="G68" i="1" l="1"/>
  <c r="K68" i="1"/>
  <c r="F68" i="1"/>
  <c r="K67" i="1" l="1"/>
  <c r="F67" i="1"/>
  <c r="J66" i="1" l="1"/>
  <c r="G66" i="1"/>
  <c r="K66" i="1"/>
  <c r="F66" i="1"/>
  <c r="J65" i="1" l="1"/>
  <c r="G65" i="1"/>
  <c r="K65" i="1"/>
  <c r="F65" i="1"/>
  <c r="K55" i="1" l="1"/>
  <c r="J64" i="1" l="1"/>
  <c r="G64" i="1"/>
  <c r="K64" i="1"/>
  <c r="F64" i="1"/>
  <c r="J63" i="1" l="1"/>
  <c r="G63" i="1"/>
  <c r="K63" i="1"/>
  <c r="F63" i="1"/>
  <c r="J62" i="1" l="1"/>
  <c r="G62" i="1"/>
  <c r="K62" i="1"/>
  <c r="F62" i="1"/>
  <c r="J61" i="1" l="1"/>
  <c r="G61" i="1"/>
  <c r="K61" i="1"/>
  <c r="F61" i="1"/>
  <c r="J60" i="1" l="1"/>
  <c r="G60" i="1"/>
  <c r="K60" i="1"/>
  <c r="F60" i="1"/>
  <c r="J59" i="1" l="1"/>
  <c r="G59" i="1"/>
  <c r="K59" i="1"/>
  <c r="F59" i="1"/>
  <c r="J58" i="1"/>
  <c r="G58" i="1"/>
  <c r="K58" i="1"/>
  <c r="F58" i="1"/>
  <c r="J57" i="1" l="1"/>
  <c r="G57" i="1"/>
  <c r="K57" i="1"/>
  <c r="F57" i="1"/>
  <c r="J56" i="1" l="1"/>
  <c r="G56" i="1"/>
  <c r="K56" i="1"/>
  <c r="F56" i="1"/>
  <c r="J55" i="1" l="1"/>
  <c r="G55" i="1"/>
  <c r="F55" i="1"/>
  <c r="J54" i="1" l="1"/>
  <c r="G54" i="1"/>
  <c r="K54" i="1"/>
  <c r="J53" i="1"/>
  <c r="F54" i="1"/>
  <c r="G53" i="1"/>
  <c r="J52" i="1" l="1"/>
  <c r="G52" i="1"/>
  <c r="K53" i="1" l="1"/>
  <c r="F53" i="1"/>
  <c r="K52" i="1" l="1"/>
  <c r="F52" i="1"/>
  <c r="J51" i="1" l="1"/>
  <c r="G51" i="1"/>
  <c r="K51" i="1"/>
  <c r="F51" i="1"/>
  <c r="J50" i="1" l="1"/>
  <c r="G50" i="1"/>
  <c r="K50" i="1"/>
  <c r="F50" i="1"/>
  <c r="J49" i="1" l="1"/>
  <c r="G49" i="1"/>
  <c r="K49" i="1"/>
  <c r="F49" i="1"/>
  <c r="J48" i="1" l="1"/>
  <c r="G48" i="1"/>
  <c r="K48" i="1"/>
  <c r="F48" i="1"/>
  <c r="J47" i="1" l="1"/>
  <c r="G47" i="1"/>
  <c r="K47" i="1"/>
  <c r="F47" i="1"/>
  <c r="J46" i="1" l="1"/>
  <c r="G46" i="1"/>
  <c r="K46" i="1"/>
  <c r="F46" i="1"/>
  <c r="J45" i="1" l="1"/>
  <c r="G45" i="1"/>
  <c r="K45" i="1"/>
  <c r="F45" i="1"/>
  <c r="J44" i="1" l="1"/>
  <c r="G44" i="1"/>
  <c r="K44" i="1"/>
  <c r="F44" i="1"/>
  <c r="J43" i="1" l="1"/>
  <c r="J41" i="1" l="1"/>
  <c r="G34" i="1" l="1"/>
  <c r="J28" i="1" l="1"/>
  <c r="G28" i="1" l="1"/>
  <c r="J27" i="1" l="1"/>
  <c r="G27" i="1"/>
  <c r="K25" i="1" l="1"/>
  <c r="G24" i="1" l="1"/>
  <c r="G22" i="1" l="1"/>
  <c r="K7" i="1" l="1"/>
  <c r="K6" i="1"/>
  <c r="G21" i="1" l="1"/>
  <c r="K20" i="1"/>
  <c r="A17" i="1" l="1"/>
  <c r="K19" i="1"/>
  <c r="K18" i="1"/>
  <c r="K8" i="1"/>
  <c r="K9" i="1"/>
  <c r="K10" i="1"/>
  <c r="K11" i="1"/>
  <c r="K12" i="1"/>
  <c r="K13" i="1"/>
  <c r="K14" i="1"/>
  <c r="K15" i="1"/>
  <c r="K16" i="1"/>
  <c r="K17" i="1"/>
  <c r="F17" i="1" l="1"/>
  <c r="J17" i="1" l="1"/>
  <c r="G16" i="1" l="1"/>
  <c r="K43" i="1" l="1"/>
  <c r="G43" i="1"/>
  <c r="F43" i="1"/>
  <c r="K42" i="1"/>
  <c r="J42" i="1"/>
  <c r="G42" i="1"/>
  <c r="F42" i="1"/>
  <c r="K41" i="1"/>
  <c r="G41" i="1"/>
  <c r="F41" i="1"/>
  <c r="K40" i="1"/>
  <c r="J40" i="1"/>
  <c r="G40" i="1"/>
  <c r="F40" i="1"/>
  <c r="K39" i="1"/>
  <c r="J39" i="1"/>
  <c r="G39" i="1"/>
  <c r="F39" i="1"/>
  <c r="K38" i="1"/>
  <c r="J38" i="1"/>
  <c r="G38" i="1"/>
  <c r="F38" i="1"/>
  <c r="K37" i="1"/>
  <c r="J37" i="1"/>
  <c r="G37" i="1"/>
  <c r="F37" i="1"/>
  <c r="K36" i="1"/>
  <c r="J36" i="1"/>
  <c r="G36" i="1"/>
  <c r="F36" i="1"/>
  <c r="K35" i="1"/>
  <c r="J35" i="1"/>
  <c r="F35" i="1"/>
  <c r="K34" i="1"/>
  <c r="J34" i="1"/>
  <c r="F34" i="1"/>
  <c r="K33" i="1"/>
  <c r="J33" i="1"/>
  <c r="G33" i="1"/>
  <c r="F33" i="1"/>
  <c r="K32" i="1"/>
  <c r="J32" i="1"/>
  <c r="F32" i="1"/>
  <c r="K31" i="1"/>
  <c r="J31" i="1"/>
  <c r="G31" i="1"/>
  <c r="F31" i="1"/>
  <c r="K30" i="1"/>
  <c r="J30" i="1"/>
  <c r="G30" i="1"/>
  <c r="F30" i="1"/>
  <c r="K29" i="1"/>
  <c r="J29" i="1"/>
  <c r="G29" i="1"/>
  <c r="F29" i="1"/>
  <c r="K28" i="1"/>
  <c r="F28" i="1"/>
  <c r="K27" i="1"/>
  <c r="F27" i="1"/>
  <c r="K26" i="1"/>
  <c r="J26" i="1"/>
  <c r="G26" i="1"/>
  <c r="F26" i="1"/>
  <c r="J25" i="1"/>
  <c r="G25" i="1"/>
  <c r="F25" i="1"/>
  <c r="K24" i="1"/>
  <c r="J24" i="1"/>
  <c r="F24" i="1"/>
  <c r="K23" i="1"/>
  <c r="J23" i="1"/>
  <c r="G23" i="1"/>
  <c r="F23" i="1"/>
  <c r="K22" i="1"/>
  <c r="J22" i="1"/>
  <c r="F22" i="1"/>
  <c r="J21" i="1"/>
  <c r="F21" i="1"/>
  <c r="J20" i="1"/>
  <c r="G20" i="1"/>
  <c r="F20" i="1"/>
  <c r="J19" i="1"/>
  <c r="G19" i="1"/>
  <c r="F19" i="1"/>
  <c r="F16" i="1"/>
  <c r="F6" i="1"/>
  <c r="F15" i="1"/>
  <c r="F14" i="1"/>
  <c r="F13" i="1"/>
  <c r="F12" i="1"/>
  <c r="F11" i="1"/>
  <c r="F10" i="1"/>
  <c r="F9" i="1"/>
  <c r="F8" i="1"/>
  <c r="F7" i="1"/>
  <c r="G13" i="1" l="1"/>
  <c r="G12" i="1" l="1"/>
  <c r="J18" i="1" l="1"/>
  <c r="G18" i="1"/>
  <c r="G17" i="1"/>
  <c r="J16" i="1"/>
  <c r="J15" i="1"/>
  <c r="G15" i="1"/>
  <c r="J14" i="1"/>
  <c r="G14" i="1"/>
  <c r="J12" i="1"/>
  <c r="J11" i="1"/>
  <c r="G11" i="1"/>
  <c r="G10" i="1"/>
  <c r="G9" i="1"/>
  <c r="G8" i="1"/>
  <c r="G7" i="1"/>
  <c r="G6" i="1"/>
  <c r="A6" i="1"/>
  <c r="A7" i="1" s="1"/>
  <c r="A8" i="1" s="1"/>
  <c r="A9" i="1" s="1"/>
  <c r="A18" i="1" s="1"/>
  <c r="A19" i="1" s="1"/>
  <c r="A20" i="1" s="1"/>
  <c r="A21" i="1" s="1"/>
  <c r="A22" i="1" s="1"/>
  <c r="A23" i="1" s="1"/>
  <c r="A24" i="1" s="1"/>
  <c r="A25" i="1" s="1"/>
  <c r="A26" i="1" s="1"/>
  <c r="A27" i="1" s="1"/>
  <c r="A28" i="1" l="1"/>
  <c r="A29" i="1" s="1"/>
  <c r="A30" i="1" s="1"/>
  <c r="A31" i="1" s="1"/>
  <c r="A32" i="1" s="1"/>
  <c r="A33" i="1" s="1"/>
  <c r="A34" i="1" s="1"/>
  <c r="A35" i="1" s="1"/>
  <c r="A36" i="1" s="1"/>
  <c r="A37" i="1" s="1"/>
  <c r="A38" i="1" s="1"/>
  <c r="A39" i="1" s="1"/>
  <c r="A40" i="1" s="1"/>
  <c r="A41" i="1" s="1"/>
  <c r="A42" i="1" s="1"/>
  <c r="A43" i="1" s="1"/>
</calcChain>
</file>

<file path=xl/comments1.xml><?xml version="1.0" encoding="utf-8"?>
<comments xmlns="http://schemas.openxmlformats.org/spreadsheetml/2006/main">
  <authors>
    <author>Niels Henrik Johansen</author>
  </authors>
  <commentList>
    <comment ref="K15" authorId="0" shapeId="0">
      <text>
        <r>
          <rPr>
            <b/>
            <sz val="9"/>
            <color indexed="81"/>
            <rFont val="Tahoma"/>
            <family val="2"/>
          </rPr>
          <t>Niels Henrik Johansen:</t>
        </r>
        <r>
          <rPr>
            <sz val="9"/>
            <color indexed="81"/>
            <rFont val="Tahoma"/>
            <family val="2"/>
          </rPr>
          <t xml:space="preserve">
This is wrong:
54.800 - 6400 = 48.400</t>
        </r>
      </text>
    </comment>
  </commentList>
</comments>
</file>

<file path=xl/sharedStrings.xml><?xml version="1.0" encoding="utf-8"?>
<sst xmlns="http://schemas.openxmlformats.org/spreadsheetml/2006/main" count="3336" uniqueCount="82">
  <si>
    <t>Date</t>
  </si>
  <si>
    <t>Water use</t>
  </si>
  <si>
    <t>Elec. Used</t>
  </si>
  <si>
    <t>Money out</t>
  </si>
  <si>
    <t>Elec morning</t>
  </si>
  <si>
    <t>Elec. Night</t>
  </si>
  <si>
    <t>Water morning</t>
  </si>
  <si>
    <t>Water night</t>
  </si>
  <si>
    <t xml:space="preserve">Money </t>
  </si>
  <si>
    <t>Money   in</t>
  </si>
  <si>
    <t xml:space="preserve">- </t>
  </si>
  <si>
    <t>Comments</t>
  </si>
  <si>
    <t>Send comments on the report,and  maybe send an example using one of the reports ihave already sent</t>
  </si>
  <si>
    <t>Cleaning Male</t>
  </si>
  <si>
    <t>Cleaning Female</t>
  </si>
  <si>
    <t>Violet</t>
  </si>
  <si>
    <t>Cleusi</t>
  </si>
  <si>
    <t>Penina</t>
  </si>
  <si>
    <r>
      <t>Muslims are complainin that they need water in the toilet:</t>
    </r>
    <r>
      <rPr>
        <sz val="11"/>
        <color rgb="FFFF0000"/>
        <rFont val="Calibri"/>
        <family val="2"/>
        <scheme val="minor"/>
      </rPr>
      <t xml:space="preserve"> What do the other public toilets offer ?</t>
    </r>
  </si>
  <si>
    <t xml:space="preserve">Women  need Pad bins in the toilet and henric iwant to talk to simone </t>
  </si>
  <si>
    <t>Joffry</t>
  </si>
  <si>
    <t>Hellen</t>
  </si>
  <si>
    <t>Newton</t>
  </si>
  <si>
    <t>We have not yet receive the electricity meter</t>
  </si>
  <si>
    <t>We were not able to work toady onsunday because the contract told us not work he was completing the mun holes - Do you mean the cash book for the payment system or for the daily income and expenditure</t>
  </si>
  <si>
    <t>Toilet paper  No/day</t>
  </si>
  <si>
    <t>NA</t>
  </si>
  <si>
    <t>Daily Report</t>
  </si>
  <si>
    <t xml:space="preserve">The computer  has aproblem , it takes time to open and internet is onlonger opening as usal it also takes time </t>
  </si>
  <si>
    <t>Voilet</t>
  </si>
  <si>
    <t>cleus</t>
  </si>
  <si>
    <t>penina</t>
  </si>
  <si>
    <t>They have now close the old toilet.</t>
  </si>
  <si>
    <t>No. Of visitors (3l/flush)</t>
  </si>
  <si>
    <t>Bath       No/day  (4l/bath)</t>
  </si>
  <si>
    <t>estimated Water use</t>
  </si>
  <si>
    <t>Water use (l)</t>
  </si>
  <si>
    <t>CLOUSED</t>
  </si>
  <si>
    <t>Water for cleaning: 50 l/d</t>
  </si>
  <si>
    <t>Ihave got aguy who can make for us shelves at 360,000 ugx however iam still looking for someone with lower price than  this.</t>
  </si>
  <si>
    <t>lås:</t>
  </si>
  <si>
    <t>Ihave not been able to skype with because when itry to open my skype account they tell me ihave put wrong passward ,mybe iwill be opening anew account today, Are on facebook ?so that we can use face book today at 10;00</t>
  </si>
  <si>
    <t>There is woman who want occupy the Remainig space on the entrance ,She want to be selling Nickers and some jewelleries.if its ok let me know and ibargin Rent with her</t>
  </si>
  <si>
    <t>People  are complaining that we close early that the other toilet was closing at 10;00 especially on market days and idiscussed this issue with the staff and they said that they stay far ,they said that they can work up to that time unless they given transport at that night</t>
  </si>
  <si>
    <t>All the staff got their salary today</t>
  </si>
  <si>
    <t>cleusi</t>
  </si>
  <si>
    <t>cluesi</t>
  </si>
  <si>
    <t>newton</t>
  </si>
  <si>
    <t>joffry</t>
  </si>
  <si>
    <t>vi0let</t>
  </si>
  <si>
    <t>violet</t>
  </si>
  <si>
    <t>hellen</t>
  </si>
  <si>
    <t>clusi</t>
  </si>
  <si>
    <t>VIOlet</t>
  </si>
  <si>
    <t>Desire</t>
  </si>
  <si>
    <t>desire</t>
  </si>
  <si>
    <t>Cluesi</t>
  </si>
  <si>
    <t>CLUESI</t>
  </si>
  <si>
    <t>Airtime sold</t>
  </si>
  <si>
    <t>Shop Items sold</t>
  </si>
  <si>
    <t xml:space="preserve"> moses</t>
  </si>
  <si>
    <t>fedress</t>
  </si>
  <si>
    <t>moses</t>
  </si>
  <si>
    <t>Alice</t>
  </si>
  <si>
    <t>Ruth</t>
  </si>
  <si>
    <t>Ranius</t>
  </si>
  <si>
    <t>Shop keeper</t>
  </si>
  <si>
    <t>r</t>
  </si>
  <si>
    <t>Bridget</t>
  </si>
  <si>
    <t>b</t>
  </si>
  <si>
    <t>Moses</t>
  </si>
  <si>
    <t>Genm/md</t>
  </si>
  <si>
    <t>Genm pr day</t>
  </si>
  <si>
    <t>SUM</t>
  </si>
  <si>
    <t>SOLD  jerricans of water  (20l/can)</t>
  </si>
  <si>
    <t>CLEANING  jerricans of water  (20l/can)</t>
  </si>
  <si>
    <t>Airtime</t>
  </si>
  <si>
    <t>N0 0f PHONES Charged</t>
  </si>
  <si>
    <t>janet</t>
  </si>
  <si>
    <t>Edjar</t>
  </si>
  <si>
    <t xml:space="preserve">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</si>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</sst>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11"/>
      <color rgb="FFFF0000"/>
      <name val="Calibri"/>
      <family val="2"/>
      <scheme val="minor"/>
    </font>
    <font>
      <b/>
      <sz val="11"/>
      <color theme="1"/>
      <name val="Calibri"/>
      <family val="2"/>
      <scheme val="minor"/>
    </font>
    <font>
      <sz val="9"/>
      <color indexed="81"/>
      <name val="Tahoma"/>
      <family val="2"/>
    </font>
    <font>
      <b/>
      <sz val="9"/>
      <color indexed="81"/>
      <name val="Tahoma"/>
      <family val="2"/>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14">
    <border>
      <left/>
      <right/>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s>
  <cellStyleXfs count="1">
    <xf numFmtId="0" fontId="0" fillId="0" borderId="0"/>
  </cellStyleXfs>
  <cellXfs count="43">
    <xf numFmtId="0" fontId="0" fillId="0" borderId="0" xfId="0"/>
    <xf numFmtId="14" fontId="0" fillId="0" borderId="0" xfId="0" applyNumberFormat="1"/>
    <xf numFmtId="0" fontId="0" fillId="0" borderId="0" xfId="0" applyAlignment="1">
      <alignment wrapText="1"/>
    </xf>
    <xf numFmtId="0" fontId="0" fillId="0" borderId="0" xfId="0" applyAlignment="1">
      <alignment horizontal="center" wrapText="1"/>
    </xf>
    <xf numFmtId="0" fontId="0" fillId="0" borderId="0" xfId="0" applyBorder="1"/>
    <xf numFmtId="0" fontId="0" fillId="0" borderId="1" xfId="0" applyBorder="1"/>
    <xf numFmtId="0" fontId="0" fillId="0" borderId="2" xfId="0" applyBorder="1"/>
    <xf numFmtId="0" fontId="0" fillId="0" borderId="3" xfId="0"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0" fillId="0" borderId="6" xfId="0" applyBorder="1" applyAlignment="1">
      <alignment horizontal="center" wrapText="1"/>
    </xf>
    <xf numFmtId="0" fontId="0" fillId="0" borderId="0" xfId="0" quotePrefix="1"/>
    <xf numFmtId="0" fontId="0" fillId="0" borderId="0" xfId="0" applyFill="1" applyBorder="1"/>
    <xf numFmtId="0" fontId="0" fillId="0" borderId="0" xfId="0" applyAlignment="1">
      <alignment horizontal="center"/>
    </xf>
    <xf numFmtId="0" fontId="0" fillId="0" borderId="2" xfId="0" applyFill="1" applyBorder="1"/>
    <xf numFmtId="0" fontId="0" fillId="0" borderId="0" xfId="0" applyFill="1" applyBorder="1" applyAlignment="1">
      <alignment horizontal="left" wrapText="1"/>
    </xf>
    <xf numFmtId="0" fontId="0" fillId="0" borderId="0" xfId="0" applyAlignment="1">
      <alignment horizontal="right"/>
    </xf>
    <xf numFmtId="0" fontId="2" fillId="0" borderId="0" xfId="0" applyFont="1"/>
    <xf numFmtId="0" fontId="0" fillId="0" borderId="0" xfId="0" applyBorder="1" applyAlignment="1">
      <alignment horizontal="center"/>
    </xf>
    <xf numFmtId="0" fontId="0" fillId="0" borderId="2" xfId="0" applyBorder="1" applyAlignment="1">
      <alignment horizontal="center"/>
    </xf>
    <xf numFmtId="3" fontId="0" fillId="0" borderId="1" xfId="0" applyNumberFormat="1" applyBorder="1"/>
    <xf numFmtId="0" fontId="0" fillId="0" borderId="7" xfId="0" applyBorder="1" applyAlignment="1">
      <alignment horizontal="center" wrapText="1"/>
    </xf>
    <xf numFmtId="0" fontId="0" fillId="0" borderId="8" xfId="0" applyBorder="1" applyAlignment="1">
      <alignment horizontal="center" wrapText="1"/>
    </xf>
    <xf numFmtId="0" fontId="0" fillId="0" borderId="9" xfId="0" applyBorder="1" applyAlignment="1">
      <alignment horizontal="center"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left" wrapText="1"/>
    </xf>
    <xf numFmtId="0" fontId="0" fillId="0" borderId="4" xfId="0" applyBorder="1" applyAlignment="1">
      <alignment horizontal="left" wrapText="1"/>
    </xf>
    <xf numFmtId="0" fontId="0" fillId="0" borderId="0" xfId="0" applyBorder="1" applyAlignment="1"/>
    <xf numFmtId="0" fontId="0" fillId="0" borderId="0" xfId="0" applyAlignment="1"/>
    <xf numFmtId="0" fontId="0" fillId="0" borderId="0" xfId="0" applyAlignment="1">
      <alignment horizontal="left" wrapText="1"/>
    </xf>
    <xf numFmtId="3" fontId="0" fillId="0" borderId="0" xfId="0" applyNumberFormat="1"/>
    <xf numFmtId="3" fontId="0" fillId="0" borderId="2" xfId="0" applyNumberFormat="1" applyBorder="1"/>
    <xf numFmtId="0" fontId="0" fillId="0" borderId="1" xfId="0" applyFill="1" applyBorder="1"/>
    <xf numFmtId="3" fontId="0" fillId="0" borderId="0" xfId="0" applyNumberFormat="1" applyBorder="1"/>
    <xf numFmtId="3" fontId="0" fillId="0" borderId="0" xfId="0" applyNumberFormat="1" applyFill="1" applyBorder="1"/>
    <xf numFmtId="1" fontId="0" fillId="0" borderId="0" xfId="0" applyNumberFormat="1"/>
    <xf numFmtId="0" fontId="0" fillId="2" borderId="1" xfId="0" applyFill="1" applyBorder="1"/>
    <xf numFmtId="0" fontId="0" fillId="2" borderId="2" xfId="0" applyFill="1" applyBorder="1"/>
    <xf numFmtId="0" fontId="0" fillId="3" borderId="0" xfId="0" applyFill="1"/>
    <xf numFmtId="14" fontId="0" fillId="0" borderId="3" xfId="0" applyNumberFormat="1" applyBorder="1"/>
    <xf numFmtId="0" fontId="0" fillId="0" borderId="4" xfId="0" applyBorder="1"/>
    <xf numFmtId="0" fontId="0" fillId="0" borderId="13" xfId="0"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a:t>visitors per day</a:t>
            </a:r>
          </a:p>
        </c:rich>
      </c:tx>
      <c:overlay val="0"/>
      <c:spPr>
        <a:noFill/>
        <a:ln>
          <a:noFill/>
        </a:ln>
        <a:effectLst/>
      </c:spPr>
    </c:title>
    <c:autoTitleDeleted val="0"/>
    <c:plotArea>
      <c:layout>
        <c:manualLayout>
          <c:layoutTarget val="inner"/>
          <c:xMode val="edge"/>
          <c:yMode val="edge"/>
          <c:x val="0.10476377952755905"/>
          <c:y val="0.11640413876367411"/>
          <c:w val="0.81825021872265968"/>
          <c:h val="0.69635855368940092"/>
        </c:manualLayout>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xVal>
            <c:numRef>
              <c:f>'Ark1'!$A$5:$A$748</c:f>
              <c:numCache>
                <c:formatCode>m/d/yyyy</c:formatCode>
                <c:ptCount val="744"/>
                <c:pt idx="0">
                  <c:v>41841</c:v>
                </c:pt>
                <c:pt idx="1">
                  <c:v>41842</c:v>
                </c:pt>
                <c:pt idx="2">
                  <c:v>41843</c:v>
                </c:pt>
                <c:pt idx="3">
                  <c:v>41844</c:v>
                </c:pt>
                <c:pt idx="4">
                  <c:v>41845</c:v>
                </c:pt>
                <c:pt idx="5">
                  <c:v>41846</c:v>
                </c:pt>
                <c:pt idx="6">
                  <c:v>41847</c:v>
                </c:pt>
                <c:pt idx="7">
                  <c:v>41848</c:v>
                </c:pt>
                <c:pt idx="8">
                  <c:v>41849</c:v>
                </c:pt>
                <c:pt idx="9">
                  <c:v>41850</c:v>
                </c:pt>
                <c:pt idx="10">
                  <c:v>41851</c:v>
                </c:pt>
                <c:pt idx="11">
                  <c:v>41852</c:v>
                </c:pt>
                <c:pt idx="12">
                  <c:v>41853</c:v>
                </c:pt>
                <c:pt idx="13">
                  <c:v>41854</c:v>
                </c:pt>
                <c:pt idx="14">
                  <c:v>41855</c:v>
                </c:pt>
                <c:pt idx="15">
                  <c:v>41856</c:v>
                </c:pt>
                <c:pt idx="16">
                  <c:v>41857</c:v>
                </c:pt>
                <c:pt idx="17">
                  <c:v>41858</c:v>
                </c:pt>
                <c:pt idx="18">
                  <c:v>41859</c:v>
                </c:pt>
                <c:pt idx="19">
                  <c:v>41860</c:v>
                </c:pt>
                <c:pt idx="20">
                  <c:v>41861</c:v>
                </c:pt>
                <c:pt idx="21">
                  <c:v>41862</c:v>
                </c:pt>
                <c:pt idx="22">
                  <c:v>41863</c:v>
                </c:pt>
                <c:pt idx="23">
                  <c:v>41864</c:v>
                </c:pt>
                <c:pt idx="24">
                  <c:v>41865</c:v>
                </c:pt>
                <c:pt idx="25">
                  <c:v>41866</c:v>
                </c:pt>
                <c:pt idx="26">
                  <c:v>41867</c:v>
                </c:pt>
                <c:pt idx="27">
                  <c:v>41868</c:v>
                </c:pt>
                <c:pt idx="28">
                  <c:v>41869</c:v>
                </c:pt>
                <c:pt idx="29">
                  <c:v>41870</c:v>
                </c:pt>
                <c:pt idx="30">
                  <c:v>41871</c:v>
                </c:pt>
                <c:pt idx="31">
                  <c:v>41872</c:v>
                </c:pt>
                <c:pt idx="32">
                  <c:v>41873</c:v>
                </c:pt>
                <c:pt idx="33">
                  <c:v>41874</c:v>
                </c:pt>
                <c:pt idx="34">
                  <c:v>41875</c:v>
                </c:pt>
                <c:pt idx="35">
                  <c:v>41876</c:v>
                </c:pt>
                <c:pt idx="36">
                  <c:v>41877</c:v>
                </c:pt>
                <c:pt idx="37">
                  <c:v>41878</c:v>
                </c:pt>
                <c:pt idx="38">
                  <c:v>41879</c:v>
                </c:pt>
                <c:pt idx="39">
                  <c:v>41880</c:v>
                </c:pt>
                <c:pt idx="40">
                  <c:v>41881</c:v>
                </c:pt>
                <c:pt idx="41">
                  <c:v>41882</c:v>
                </c:pt>
                <c:pt idx="42">
                  <c:v>41883</c:v>
                </c:pt>
                <c:pt idx="43">
                  <c:v>41884</c:v>
                </c:pt>
                <c:pt idx="44">
                  <c:v>41885</c:v>
                </c:pt>
                <c:pt idx="45">
                  <c:v>41886</c:v>
                </c:pt>
                <c:pt idx="46">
                  <c:v>41887</c:v>
                </c:pt>
                <c:pt idx="47">
                  <c:v>41888</c:v>
                </c:pt>
                <c:pt idx="48">
                  <c:v>41889</c:v>
                </c:pt>
                <c:pt idx="49">
                  <c:v>41890</c:v>
                </c:pt>
                <c:pt idx="50">
                  <c:v>41891</c:v>
                </c:pt>
                <c:pt idx="51">
                  <c:v>41892</c:v>
                </c:pt>
                <c:pt idx="52">
                  <c:v>41893</c:v>
                </c:pt>
                <c:pt idx="53">
                  <c:v>41894</c:v>
                </c:pt>
                <c:pt idx="54">
                  <c:v>41895</c:v>
                </c:pt>
                <c:pt idx="55">
                  <c:v>41896</c:v>
                </c:pt>
                <c:pt idx="56">
                  <c:v>41897</c:v>
                </c:pt>
                <c:pt idx="57">
                  <c:v>41898</c:v>
                </c:pt>
                <c:pt idx="58">
                  <c:v>41899</c:v>
                </c:pt>
                <c:pt idx="59">
                  <c:v>41900</c:v>
                </c:pt>
                <c:pt idx="60">
                  <c:v>41901</c:v>
                </c:pt>
                <c:pt idx="61">
                  <c:v>41902</c:v>
                </c:pt>
                <c:pt idx="62">
                  <c:v>41903</c:v>
                </c:pt>
                <c:pt idx="63">
                  <c:v>41904</c:v>
                </c:pt>
                <c:pt idx="64">
                  <c:v>41905</c:v>
                </c:pt>
                <c:pt idx="65">
                  <c:v>41906</c:v>
                </c:pt>
                <c:pt idx="66">
                  <c:v>41907</c:v>
                </c:pt>
                <c:pt idx="67">
                  <c:v>41908</c:v>
                </c:pt>
                <c:pt idx="68">
                  <c:v>41909</c:v>
                </c:pt>
                <c:pt idx="69">
                  <c:v>41910</c:v>
                </c:pt>
                <c:pt idx="70">
                  <c:v>41911</c:v>
                </c:pt>
                <c:pt idx="71">
                  <c:v>41912</c:v>
                </c:pt>
                <c:pt idx="72">
                  <c:v>41913</c:v>
                </c:pt>
                <c:pt idx="73">
                  <c:v>41914</c:v>
                </c:pt>
                <c:pt idx="74">
                  <c:v>41915</c:v>
                </c:pt>
                <c:pt idx="75">
                  <c:v>41916</c:v>
                </c:pt>
                <c:pt idx="76">
                  <c:v>41917</c:v>
                </c:pt>
                <c:pt idx="77">
                  <c:v>41918</c:v>
                </c:pt>
                <c:pt idx="78">
                  <c:v>41919</c:v>
                </c:pt>
                <c:pt idx="79">
                  <c:v>41920</c:v>
                </c:pt>
                <c:pt idx="80">
                  <c:v>41921</c:v>
                </c:pt>
                <c:pt idx="81">
                  <c:v>41922</c:v>
                </c:pt>
                <c:pt idx="82">
                  <c:v>41923</c:v>
                </c:pt>
                <c:pt idx="83">
                  <c:v>41924</c:v>
                </c:pt>
                <c:pt idx="84">
                  <c:v>41925</c:v>
                </c:pt>
                <c:pt idx="85">
                  <c:v>41926</c:v>
                </c:pt>
                <c:pt idx="86">
                  <c:v>41927</c:v>
                </c:pt>
                <c:pt idx="87">
                  <c:v>41928</c:v>
                </c:pt>
                <c:pt idx="88">
                  <c:v>41929</c:v>
                </c:pt>
                <c:pt idx="89">
                  <c:v>41930</c:v>
                </c:pt>
                <c:pt idx="90">
                  <c:v>41931</c:v>
                </c:pt>
                <c:pt idx="91">
                  <c:v>41932</c:v>
                </c:pt>
                <c:pt idx="92">
                  <c:v>41933</c:v>
                </c:pt>
                <c:pt idx="93">
                  <c:v>41934</c:v>
                </c:pt>
                <c:pt idx="94">
                  <c:v>41935</c:v>
                </c:pt>
                <c:pt idx="95">
                  <c:v>41936</c:v>
                </c:pt>
                <c:pt idx="96">
                  <c:v>41937</c:v>
                </c:pt>
                <c:pt idx="97">
                  <c:v>41938</c:v>
                </c:pt>
                <c:pt idx="98">
                  <c:v>41939</c:v>
                </c:pt>
                <c:pt idx="99">
                  <c:v>41940</c:v>
                </c:pt>
                <c:pt idx="100">
                  <c:v>41941</c:v>
                </c:pt>
                <c:pt idx="101">
                  <c:v>41942</c:v>
                </c:pt>
                <c:pt idx="102">
                  <c:v>41943</c:v>
                </c:pt>
                <c:pt idx="103">
                  <c:v>41944</c:v>
                </c:pt>
                <c:pt idx="104">
                  <c:v>41945</c:v>
                </c:pt>
                <c:pt idx="105">
                  <c:v>41946</c:v>
                </c:pt>
                <c:pt idx="106">
                  <c:v>41947</c:v>
                </c:pt>
                <c:pt idx="107">
                  <c:v>41948</c:v>
                </c:pt>
                <c:pt idx="108">
                  <c:v>41949</c:v>
                </c:pt>
                <c:pt idx="109">
                  <c:v>41950</c:v>
                </c:pt>
                <c:pt idx="110">
                  <c:v>41951</c:v>
                </c:pt>
                <c:pt idx="111">
                  <c:v>41952</c:v>
                </c:pt>
                <c:pt idx="112">
                  <c:v>41953</c:v>
                </c:pt>
                <c:pt idx="113">
                  <c:v>41954</c:v>
                </c:pt>
                <c:pt idx="114">
                  <c:v>41955</c:v>
                </c:pt>
                <c:pt idx="115">
                  <c:v>41956</c:v>
                </c:pt>
                <c:pt idx="116">
                  <c:v>41957</c:v>
                </c:pt>
                <c:pt idx="117">
                  <c:v>41958</c:v>
                </c:pt>
                <c:pt idx="118">
                  <c:v>41959</c:v>
                </c:pt>
                <c:pt idx="119">
                  <c:v>41960</c:v>
                </c:pt>
                <c:pt idx="120">
                  <c:v>41961</c:v>
                </c:pt>
                <c:pt idx="121">
                  <c:v>41962</c:v>
                </c:pt>
                <c:pt idx="122">
                  <c:v>41963</c:v>
                </c:pt>
                <c:pt idx="123">
                  <c:v>41964</c:v>
                </c:pt>
                <c:pt idx="124">
                  <c:v>41965</c:v>
                </c:pt>
                <c:pt idx="125">
                  <c:v>41966</c:v>
                </c:pt>
                <c:pt idx="126">
                  <c:v>41967</c:v>
                </c:pt>
                <c:pt idx="127">
                  <c:v>41968</c:v>
                </c:pt>
                <c:pt idx="128">
                  <c:v>41969</c:v>
                </c:pt>
                <c:pt idx="129">
                  <c:v>41970</c:v>
                </c:pt>
                <c:pt idx="130">
                  <c:v>41971</c:v>
                </c:pt>
                <c:pt idx="131">
                  <c:v>41972</c:v>
                </c:pt>
                <c:pt idx="132">
                  <c:v>41973</c:v>
                </c:pt>
                <c:pt idx="133">
                  <c:v>41974</c:v>
                </c:pt>
                <c:pt idx="134">
                  <c:v>41975</c:v>
                </c:pt>
                <c:pt idx="135">
                  <c:v>41976</c:v>
                </c:pt>
                <c:pt idx="136">
                  <c:v>41977</c:v>
                </c:pt>
                <c:pt idx="137">
                  <c:v>41978</c:v>
                </c:pt>
                <c:pt idx="138">
                  <c:v>41979</c:v>
                </c:pt>
                <c:pt idx="139">
                  <c:v>41980</c:v>
                </c:pt>
                <c:pt idx="140">
                  <c:v>41981</c:v>
                </c:pt>
                <c:pt idx="141">
                  <c:v>41982</c:v>
                </c:pt>
                <c:pt idx="142">
                  <c:v>41983</c:v>
                </c:pt>
                <c:pt idx="143">
                  <c:v>41984</c:v>
                </c:pt>
                <c:pt idx="144">
                  <c:v>41985</c:v>
                </c:pt>
                <c:pt idx="145">
                  <c:v>41986</c:v>
                </c:pt>
                <c:pt idx="146">
                  <c:v>41987</c:v>
                </c:pt>
                <c:pt idx="147">
                  <c:v>41988</c:v>
                </c:pt>
                <c:pt idx="148">
                  <c:v>41989</c:v>
                </c:pt>
                <c:pt idx="149">
                  <c:v>41990</c:v>
                </c:pt>
                <c:pt idx="150">
                  <c:v>41991</c:v>
                </c:pt>
                <c:pt idx="151">
                  <c:v>41992</c:v>
                </c:pt>
                <c:pt idx="152">
                  <c:v>41993</c:v>
                </c:pt>
                <c:pt idx="153">
                  <c:v>41994</c:v>
                </c:pt>
                <c:pt idx="154">
                  <c:v>41995</c:v>
                </c:pt>
                <c:pt idx="155">
                  <c:v>41996</c:v>
                </c:pt>
                <c:pt idx="156">
                  <c:v>41997</c:v>
                </c:pt>
                <c:pt idx="157">
                  <c:v>41998</c:v>
                </c:pt>
                <c:pt idx="158">
                  <c:v>41999</c:v>
                </c:pt>
                <c:pt idx="159">
                  <c:v>42000</c:v>
                </c:pt>
                <c:pt idx="160">
                  <c:v>42001</c:v>
                </c:pt>
                <c:pt idx="161">
                  <c:v>42002</c:v>
                </c:pt>
                <c:pt idx="162">
                  <c:v>42003</c:v>
                </c:pt>
                <c:pt idx="163">
                  <c:v>42004</c:v>
                </c:pt>
                <c:pt idx="164">
                  <c:v>42006</c:v>
                </c:pt>
                <c:pt idx="165">
                  <c:v>42007</c:v>
                </c:pt>
                <c:pt idx="166">
                  <c:v>42008</c:v>
                </c:pt>
                <c:pt idx="167">
                  <c:v>42009</c:v>
                </c:pt>
                <c:pt idx="168">
                  <c:v>42010</c:v>
                </c:pt>
                <c:pt idx="169">
                  <c:v>42011</c:v>
                </c:pt>
                <c:pt idx="170">
                  <c:v>42012</c:v>
                </c:pt>
                <c:pt idx="171">
                  <c:v>42013</c:v>
                </c:pt>
                <c:pt idx="172">
                  <c:v>42014</c:v>
                </c:pt>
                <c:pt idx="173">
                  <c:v>42015</c:v>
                </c:pt>
                <c:pt idx="174">
                  <c:v>42016</c:v>
                </c:pt>
                <c:pt idx="175">
                  <c:v>42017</c:v>
                </c:pt>
                <c:pt idx="176">
                  <c:v>42018</c:v>
                </c:pt>
                <c:pt idx="177">
                  <c:v>42019</c:v>
                </c:pt>
                <c:pt idx="178">
                  <c:v>42020</c:v>
                </c:pt>
                <c:pt idx="179">
                  <c:v>42021</c:v>
                </c:pt>
                <c:pt idx="180">
                  <c:v>42022</c:v>
                </c:pt>
                <c:pt idx="181">
                  <c:v>42023</c:v>
                </c:pt>
                <c:pt idx="182">
                  <c:v>42024</c:v>
                </c:pt>
                <c:pt idx="183">
                  <c:v>42025</c:v>
                </c:pt>
                <c:pt idx="184">
                  <c:v>42026</c:v>
                </c:pt>
                <c:pt idx="185">
                  <c:v>42027</c:v>
                </c:pt>
                <c:pt idx="186">
                  <c:v>42028</c:v>
                </c:pt>
                <c:pt idx="187">
                  <c:v>42029</c:v>
                </c:pt>
                <c:pt idx="188">
                  <c:v>42030</c:v>
                </c:pt>
                <c:pt idx="189">
                  <c:v>42031</c:v>
                </c:pt>
                <c:pt idx="190">
                  <c:v>42032</c:v>
                </c:pt>
                <c:pt idx="191">
                  <c:v>42033</c:v>
                </c:pt>
                <c:pt idx="192">
                  <c:v>42034</c:v>
                </c:pt>
                <c:pt idx="193">
                  <c:v>42035</c:v>
                </c:pt>
                <c:pt idx="194">
                  <c:v>42036</c:v>
                </c:pt>
                <c:pt idx="195">
                  <c:v>42037</c:v>
                </c:pt>
                <c:pt idx="196">
                  <c:v>42038</c:v>
                </c:pt>
                <c:pt idx="197">
                  <c:v>42039</c:v>
                </c:pt>
                <c:pt idx="198">
                  <c:v>42040</c:v>
                </c:pt>
                <c:pt idx="199">
                  <c:v>42041</c:v>
                </c:pt>
                <c:pt idx="200">
                  <c:v>42042</c:v>
                </c:pt>
                <c:pt idx="201">
                  <c:v>42043</c:v>
                </c:pt>
                <c:pt idx="202">
                  <c:v>42044</c:v>
                </c:pt>
                <c:pt idx="203">
                  <c:v>42045</c:v>
                </c:pt>
                <c:pt idx="204">
                  <c:v>42046</c:v>
                </c:pt>
                <c:pt idx="205">
                  <c:v>42047</c:v>
                </c:pt>
                <c:pt idx="206">
                  <c:v>42048</c:v>
                </c:pt>
                <c:pt idx="207">
                  <c:v>42049</c:v>
                </c:pt>
                <c:pt idx="208">
                  <c:v>42050</c:v>
                </c:pt>
                <c:pt idx="209">
                  <c:v>42051</c:v>
                </c:pt>
                <c:pt idx="210">
                  <c:v>42052</c:v>
                </c:pt>
                <c:pt idx="211">
                  <c:v>42053</c:v>
                </c:pt>
                <c:pt idx="212">
                  <c:v>42054</c:v>
                </c:pt>
                <c:pt idx="213">
                  <c:v>42055</c:v>
                </c:pt>
                <c:pt idx="214">
                  <c:v>42056</c:v>
                </c:pt>
                <c:pt idx="215">
                  <c:v>42057</c:v>
                </c:pt>
                <c:pt idx="216">
                  <c:v>42058</c:v>
                </c:pt>
                <c:pt idx="217">
                  <c:v>42059</c:v>
                </c:pt>
                <c:pt idx="218">
                  <c:v>42060</c:v>
                </c:pt>
                <c:pt idx="219">
                  <c:v>42061</c:v>
                </c:pt>
                <c:pt idx="220">
                  <c:v>42062</c:v>
                </c:pt>
                <c:pt idx="221">
                  <c:v>42063</c:v>
                </c:pt>
                <c:pt idx="222">
                  <c:v>42064</c:v>
                </c:pt>
                <c:pt idx="223">
                  <c:v>42065</c:v>
                </c:pt>
                <c:pt idx="224">
                  <c:v>42066</c:v>
                </c:pt>
                <c:pt idx="225">
                  <c:v>42067</c:v>
                </c:pt>
                <c:pt idx="226">
                  <c:v>42068</c:v>
                </c:pt>
                <c:pt idx="227">
                  <c:v>42069</c:v>
                </c:pt>
                <c:pt idx="228">
                  <c:v>42070</c:v>
                </c:pt>
                <c:pt idx="229">
                  <c:v>42071</c:v>
                </c:pt>
                <c:pt idx="230">
                  <c:v>42072</c:v>
                </c:pt>
                <c:pt idx="231">
                  <c:v>42073</c:v>
                </c:pt>
                <c:pt idx="232">
                  <c:v>42074</c:v>
                </c:pt>
                <c:pt idx="233">
                  <c:v>42075</c:v>
                </c:pt>
                <c:pt idx="234">
                  <c:v>42076</c:v>
                </c:pt>
                <c:pt idx="235">
                  <c:v>42077</c:v>
                </c:pt>
                <c:pt idx="236">
                  <c:v>42078</c:v>
                </c:pt>
                <c:pt idx="237">
                  <c:v>42079</c:v>
                </c:pt>
                <c:pt idx="238">
                  <c:v>42080</c:v>
                </c:pt>
                <c:pt idx="239">
                  <c:v>42081</c:v>
                </c:pt>
                <c:pt idx="240">
                  <c:v>42082</c:v>
                </c:pt>
                <c:pt idx="241">
                  <c:v>42083</c:v>
                </c:pt>
                <c:pt idx="242">
                  <c:v>42084</c:v>
                </c:pt>
                <c:pt idx="243">
                  <c:v>42085</c:v>
                </c:pt>
                <c:pt idx="244">
                  <c:v>42086</c:v>
                </c:pt>
                <c:pt idx="245">
                  <c:v>42087</c:v>
                </c:pt>
                <c:pt idx="246">
                  <c:v>42088</c:v>
                </c:pt>
                <c:pt idx="247">
                  <c:v>42089</c:v>
                </c:pt>
                <c:pt idx="248">
                  <c:v>42090</c:v>
                </c:pt>
                <c:pt idx="249">
                  <c:v>42091</c:v>
                </c:pt>
                <c:pt idx="250">
                  <c:v>42092</c:v>
                </c:pt>
                <c:pt idx="251">
                  <c:v>42093</c:v>
                </c:pt>
                <c:pt idx="252">
                  <c:v>42094</c:v>
                </c:pt>
                <c:pt idx="253">
                  <c:v>42095</c:v>
                </c:pt>
                <c:pt idx="254">
                  <c:v>42096</c:v>
                </c:pt>
                <c:pt idx="255">
                  <c:v>42097</c:v>
                </c:pt>
                <c:pt idx="256">
                  <c:v>42098</c:v>
                </c:pt>
                <c:pt idx="257">
                  <c:v>42100</c:v>
                </c:pt>
                <c:pt idx="258">
                  <c:v>42101</c:v>
                </c:pt>
                <c:pt idx="259">
                  <c:v>42102</c:v>
                </c:pt>
                <c:pt idx="260">
                  <c:v>42103</c:v>
                </c:pt>
                <c:pt idx="261">
                  <c:v>42104</c:v>
                </c:pt>
                <c:pt idx="262">
                  <c:v>42105</c:v>
                </c:pt>
                <c:pt idx="263">
                  <c:v>42106</c:v>
                </c:pt>
                <c:pt idx="264">
                  <c:v>42107</c:v>
                </c:pt>
                <c:pt idx="265">
                  <c:v>42108</c:v>
                </c:pt>
                <c:pt idx="266">
                  <c:v>42109</c:v>
                </c:pt>
                <c:pt idx="267">
                  <c:v>42110</c:v>
                </c:pt>
                <c:pt idx="268">
                  <c:v>42111</c:v>
                </c:pt>
                <c:pt idx="269">
                  <c:v>42112</c:v>
                </c:pt>
                <c:pt idx="270">
                  <c:v>42113</c:v>
                </c:pt>
                <c:pt idx="271">
                  <c:v>42114</c:v>
                </c:pt>
                <c:pt idx="272">
                  <c:v>42115</c:v>
                </c:pt>
                <c:pt idx="273">
                  <c:v>42116</c:v>
                </c:pt>
                <c:pt idx="274">
                  <c:v>42117</c:v>
                </c:pt>
                <c:pt idx="275">
                  <c:v>42118</c:v>
                </c:pt>
                <c:pt idx="276">
                  <c:v>42119</c:v>
                </c:pt>
                <c:pt idx="277">
                  <c:v>42120</c:v>
                </c:pt>
                <c:pt idx="278">
                  <c:v>42121</c:v>
                </c:pt>
                <c:pt idx="279">
                  <c:v>42122</c:v>
                </c:pt>
                <c:pt idx="280">
                  <c:v>42123</c:v>
                </c:pt>
                <c:pt idx="281">
                  <c:v>42124</c:v>
                </c:pt>
                <c:pt idx="282">
                  <c:v>42125</c:v>
                </c:pt>
                <c:pt idx="283">
                  <c:v>42126</c:v>
                </c:pt>
                <c:pt idx="284">
                  <c:v>42127</c:v>
                </c:pt>
                <c:pt idx="285">
                  <c:v>42128</c:v>
                </c:pt>
                <c:pt idx="286">
                  <c:v>42129</c:v>
                </c:pt>
                <c:pt idx="287">
                  <c:v>42130</c:v>
                </c:pt>
                <c:pt idx="288">
                  <c:v>42131</c:v>
                </c:pt>
                <c:pt idx="289">
                  <c:v>42132</c:v>
                </c:pt>
                <c:pt idx="290">
                  <c:v>42133</c:v>
                </c:pt>
                <c:pt idx="291">
                  <c:v>42134</c:v>
                </c:pt>
                <c:pt idx="292">
                  <c:v>42135</c:v>
                </c:pt>
                <c:pt idx="293">
                  <c:v>42136</c:v>
                </c:pt>
                <c:pt idx="294">
                  <c:v>42137</c:v>
                </c:pt>
                <c:pt idx="295">
                  <c:v>42138</c:v>
                </c:pt>
                <c:pt idx="296">
                  <c:v>42139</c:v>
                </c:pt>
                <c:pt idx="297">
                  <c:v>42140</c:v>
                </c:pt>
                <c:pt idx="298">
                  <c:v>42141</c:v>
                </c:pt>
                <c:pt idx="299">
                  <c:v>42142</c:v>
                </c:pt>
                <c:pt idx="300">
                  <c:v>42143</c:v>
                </c:pt>
                <c:pt idx="301">
                  <c:v>42144</c:v>
                </c:pt>
                <c:pt idx="302">
                  <c:v>42145</c:v>
                </c:pt>
                <c:pt idx="303">
                  <c:v>42146</c:v>
                </c:pt>
                <c:pt idx="304">
                  <c:v>42147</c:v>
                </c:pt>
                <c:pt idx="305">
                  <c:v>42148</c:v>
                </c:pt>
                <c:pt idx="306">
                  <c:v>42149</c:v>
                </c:pt>
                <c:pt idx="307">
                  <c:v>42150</c:v>
                </c:pt>
                <c:pt idx="308">
                  <c:v>42151</c:v>
                </c:pt>
                <c:pt idx="309">
                  <c:v>42152</c:v>
                </c:pt>
                <c:pt idx="310">
                  <c:v>42153</c:v>
                </c:pt>
                <c:pt idx="311">
                  <c:v>42154</c:v>
                </c:pt>
                <c:pt idx="312">
                  <c:v>42155</c:v>
                </c:pt>
                <c:pt idx="313">
                  <c:v>42156</c:v>
                </c:pt>
                <c:pt idx="314">
                  <c:v>42157</c:v>
                </c:pt>
                <c:pt idx="315">
                  <c:v>42158</c:v>
                </c:pt>
                <c:pt idx="316">
                  <c:v>42159</c:v>
                </c:pt>
                <c:pt idx="317">
                  <c:v>42160</c:v>
                </c:pt>
                <c:pt idx="318">
                  <c:v>42161</c:v>
                </c:pt>
                <c:pt idx="319">
                  <c:v>42162</c:v>
                </c:pt>
                <c:pt idx="320">
                  <c:v>42163</c:v>
                </c:pt>
                <c:pt idx="321">
                  <c:v>42164</c:v>
                </c:pt>
                <c:pt idx="322">
                  <c:v>42165</c:v>
                </c:pt>
                <c:pt idx="323">
                  <c:v>42166</c:v>
                </c:pt>
                <c:pt idx="324">
                  <c:v>42167</c:v>
                </c:pt>
                <c:pt idx="325">
                  <c:v>42168</c:v>
                </c:pt>
                <c:pt idx="326">
                  <c:v>42169</c:v>
                </c:pt>
                <c:pt idx="327">
                  <c:v>42170</c:v>
                </c:pt>
                <c:pt idx="328">
                  <c:v>42171</c:v>
                </c:pt>
                <c:pt idx="329">
                  <c:v>42172</c:v>
                </c:pt>
                <c:pt idx="330">
                  <c:v>42173</c:v>
                </c:pt>
                <c:pt idx="331">
                  <c:v>42174</c:v>
                </c:pt>
                <c:pt idx="332">
                  <c:v>42175</c:v>
                </c:pt>
                <c:pt idx="333">
                  <c:v>42176</c:v>
                </c:pt>
                <c:pt idx="334">
                  <c:v>42177</c:v>
                </c:pt>
                <c:pt idx="335">
                  <c:v>42178</c:v>
                </c:pt>
                <c:pt idx="336">
                  <c:v>42179</c:v>
                </c:pt>
                <c:pt idx="337">
                  <c:v>42180</c:v>
                </c:pt>
                <c:pt idx="338">
                  <c:v>42181</c:v>
                </c:pt>
                <c:pt idx="339">
                  <c:v>42182</c:v>
                </c:pt>
                <c:pt idx="340">
                  <c:v>42183</c:v>
                </c:pt>
                <c:pt idx="341">
                  <c:v>42184</c:v>
                </c:pt>
                <c:pt idx="342">
                  <c:v>42185</c:v>
                </c:pt>
                <c:pt idx="343">
                  <c:v>42186</c:v>
                </c:pt>
                <c:pt idx="344">
                  <c:v>42187</c:v>
                </c:pt>
                <c:pt idx="345">
                  <c:v>42188</c:v>
                </c:pt>
                <c:pt idx="346">
                  <c:v>42189</c:v>
                </c:pt>
                <c:pt idx="347">
                  <c:v>42190</c:v>
                </c:pt>
                <c:pt idx="348">
                  <c:v>42191</c:v>
                </c:pt>
                <c:pt idx="349">
                  <c:v>42192</c:v>
                </c:pt>
                <c:pt idx="350">
                  <c:v>42193</c:v>
                </c:pt>
                <c:pt idx="351">
                  <c:v>42194</c:v>
                </c:pt>
                <c:pt idx="352">
                  <c:v>42195</c:v>
                </c:pt>
                <c:pt idx="353">
                  <c:v>42196</c:v>
                </c:pt>
                <c:pt idx="354">
                  <c:v>42197</c:v>
                </c:pt>
                <c:pt idx="355">
                  <c:v>42198</c:v>
                </c:pt>
                <c:pt idx="356">
                  <c:v>42199</c:v>
                </c:pt>
                <c:pt idx="357">
                  <c:v>42200</c:v>
                </c:pt>
                <c:pt idx="358">
                  <c:v>42201</c:v>
                </c:pt>
                <c:pt idx="359">
                  <c:v>42202</c:v>
                </c:pt>
                <c:pt idx="360">
                  <c:v>42203</c:v>
                </c:pt>
                <c:pt idx="361">
                  <c:v>42204</c:v>
                </c:pt>
                <c:pt idx="362">
                  <c:v>42205</c:v>
                </c:pt>
                <c:pt idx="363">
                  <c:v>42206</c:v>
                </c:pt>
                <c:pt idx="364">
                  <c:v>42207</c:v>
                </c:pt>
                <c:pt idx="365">
                  <c:v>42208</c:v>
                </c:pt>
                <c:pt idx="366">
                  <c:v>42209</c:v>
                </c:pt>
                <c:pt idx="367">
                  <c:v>42210</c:v>
                </c:pt>
                <c:pt idx="368">
                  <c:v>42211</c:v>
                </c:pt>
                <c:pt idx="369">
                  <c:v>42212</c:v>
                </c:pt>
                <c:pt idx="370">
                  <c:v>42213</c:v>
                </c:pt>
                <c:pt idx="371">
                  <c:v>42214</c:v>
                </c:pt>
                <c:pt idx="372">
                  <c:v>42215</c:v>
                </c:pt>
                <c:pt idx="373">
                  <c:v>42217</c:v>
                </c:pt>
                <c:pt idx="374">
                  <c:v>42218</c:v>
                </c:pt>
                <c:pt idx="375">
                  <c:v>42219</c:v>
                </c:pt>
                <c:pt idx="376">
                  <c:v>42220</c:v>
                </c:pt>
                <c:pt idx="377">
                  <c:v>42221</c:v>
                </c:pt>
                <c:pt idx="378">
                  <c:v>42222</c:v>
                </c:pt>
                <c:pt idx="379">
                  <c:v>42223</c:v>
                </c:pt>
                <c:pt idx="380">
                  <c:v>42224</c:v>
                </c:pt>
                <c:pt idx="381">
                  <c:v>42225</c:v>
                </c:pt>
                <c:pt idx="382">
                  <c:v>42226</c:v>
                </c:pt>
                <c:pt idx="383">
                  <c:v>42227</c:v>
                </c:pt>
                <c:pt idx="384">
                  <c:v>42228</c:v>
                </c:pt>
                <c:pt idx="385">
                  <c:v>42229</c:v>
                </c:pt>
                <c:pt idx="386">
                  <c:v>42230</c:v>
                </c:pt>
                <c:pt idx="387">
                  <c:v>42231</c:v>
                </c:pt>
                <c:pt idx="388">
                  <c:v>42232</c:v>
                </c:pt>
                <c:pt idx="389">
                  <c:v>42233</c:v>
                </c:pt>
                <c:pt idx="390">
                  <c:v>42234</c:v>
                </c:pt>
                <c:pt idx="391">
                  <c:v>42235</c:v>
                </c:pt>
                <c:pt idx="392">
                  <c:v>42236</c:v>
                </c:pt>
                <c:pt idx="393">
                  <c:v>42237</c:v>
                </c:pt>
                <c:pt idx="394">
                  <c:v>42238</c:v>
                </c:pt>
                <c:pt idx="395">
                  <c:v>42239</c:v>
                </c:pt>
                <c:pt idx="396">
                  <c:v>42240</c:v>
                </c:pt>
                <c:pt idx="397">
                  <c:v>42241</c:v>
                </c:pt>
                <c:pt idx="398">
                  <c:v>42242</c:v>
                </c:pt>
                <c:pt idx="399">
                  <c:v>42243</c:v>
                </c:pt>
                <c:pt idx="400">
                  <c:v>42244</c:v>
                </c:pt>
                <c:pt idx="401">
                  <c:v>42245</c:v>
                </c:pt>
                <c:pt idx="402">
                  <c:v>42246</c:v>
                </c:pt>
                <c:pt idx="403">
                  <c:v>42247</c:v>
                </c:pt>
                <c:pt idx="404">
                  <c:v>42248</c:v>
                </c:pt>
                <c:pt idx="405">
                  <c:v>42249</c:v>
                </c:pt>
                <c:pt idx="406">
                  <c:v>42250</c:v>
                </c:pt>
                <c:pt idx="407">
                  <c:v>42251</c:v>
                </c:pt>
                <c:pt idx="408">
                  <c:v>42252</c:v>
                </c:pt>
                <c:pt idx="409">
                  <c:v>42253</c:v>
                </c:pt>
                <c:pt idx="410">
                  <c:v>42254</c:v>
                </c:pt>
                <c:pt idx="411">
                  <c:v>42255</c:v>
                </c:pt>
                <c:pt idx="412">
                  <c:v>42256</c:v>
                </c:pt>
                <c:pt idx="413">
                  <c:v>42257</c:v>
                </c:pt>
                <c:pt idx="414">
                  <c:v>42258</c:v>
                </c:pt>
                <c:pt idx="415">
                  <c:v>42259</c:v>
                </c:pt>
                <c:pt idx="416">
                  <c:v>42260</c:v>
                </c:pt>
                <c:pt idx="417">
                  <c:v>42261</c:v>
                </c:pt>
                <c:pt idx="418">
                  <c:v>42262</c:v>
                </c:pt>
                <c:pt idx="419">
                  <c:v>42263</c:v>
                </c:pt>
                <c:pt idx="420">
                  <c:v>42264</c:v>
                </c:pt>
                <c:pt idx="421">
                  <c:v>42265</c:v>
                </c:pt>
                <c:pt idx="422">
                  <c:v>42266</c:v>
                </c:pt>
                <c:pt idx="423">
                  <c:v>42267</c:v>
                </c:pt>
                <c:pt idx="424">
                  <c:v>42268</c:v>
                </c:pt>
                <c:pt idx="425">
                  <c:v>42269</c:v>
                </c:pt>
                <c:pt idx="426">
                  <c:v>42270</c:v>
                </c:pt>
                <c:pt idx="427">
                  <c:v>42271</c:v>
                </c:pt>
                <c:pt idx="428">
                  <c:v>42272</c:v>
                </c:pt>
                <c:pt idx="429">
                  <c:v>42273</c:v>
                </c:pt>
                <c:pt idx="430">
                  <c:v>42274</c:v>
                </c:pt>
                <c:pt idx="431">
                  <c:v>42275</c:v>
                </c:pt>
                <c:pt idx="432">
                  <c:v>42276</c:v>
                </c:pt>
                <c:pt idx="433">
                  <c:v>42277</c:v>
                </c:pt>
                <c:pt idx="434">
                  <c:v>42278</c:v>
                </c:pt>
                <c:pt idx="435">
                  <c:v>42279</c:v>
                </c:pt>
                <c:pt idx="436">
                  <c:v>42280</c:v>
                </c:pt>
                <c:pt idx="437">
                  <c:v>42281</c:v>
                </c:pt>
                <c:pt idx="438">
                  <c:v>42282</c:v>
                </c:pt>
                <c:pt idx="439">
                  <c:v>42283</c:v>
                </c:pt>
                <c:pt idx="440">
                  <c:v>42284</c:v>
                </c:pt>
                <c:pt idx="441">
                  <c:v>42285</c:v>
                </c:pt>
                <c:pt idx="442">
                  <c:v>42286</c:v>
                </c:pt>
                <c:pt idx="443">
                  <c:v>42287</c:v>
                </c:pt>
                <c:pt idx="444">
                  <c:v>42288</c:v>
                </c:pt>
                <c:pt idx="445">
                  <c:v>42289</c:v>
                </c:pt>
                <c:pt idx="446">
                  <c:v>42290</c:v>
                </c:pt>
                <c:pt idx="447">
                  <c:v>42291</c:v>
                </c:pt>
                <c:pt idx="448">
                  <c:v>42292</c:v>
                </c:pt>
                <c:pt idx="449">
                  <c:v>42293</c:v>
                </c:pt>
                <c:pt idx="450">
                  <c:v>42294</c:v>
                </c:pt>
                <c:pt idx="451">
                  <c:v>42295</c:v>
                </c:pt>
                <c:pt idx="452">
                  <c:v>42296</c:v>
                </c:pt>
                <c:pt idx="453">
                  <c:v>42297</c:v>
                </c:pt>
                <c:pt idx="454">
                  <c:v>42298</c:v>
                </c:pt>
                <c:pt idx="455">
                  <c:v>42299</c:v>
                </c:pt>
                <c:pt idx="456">
                  <c:v>42300</c:v>
                </c:pt>
                <c:pt idx="457">
                  <c:v>42301</c:v>
                </c:pt>
                <c:pt idx="458">
                  <c:v>42302</c:v>
                </c:pt>
                <c:pt idx="459">
                  <c:v>42303</c:v>
                </c:pt>
                <c:pt idx="460">
                  <c:v>42304</c:v>
                </c:pt>
                <c:pt idx="461">
                  <c:v>42305</c:v>
                </c:pt>
                <c:pt idx="462">
                  <c:v>42306</c:v>
                </c:pt>
                <c:pt idx="463">
                  <c:v>42307</c:v>
                </c:pt>
                <c:pt idx="464">
                  <c:v>42308</c:v>
                </c:pt>
                <c:pt idx="465">
                  <c:v>42309</c:v>
                </c:pt>
                <c:pt idx="466">
                  <c:v>42310</c:v>
                </c:pt>
                <c:pt idx="467">
                  <c:v>42311</c:v>
                </c:pt>
                <c:pt idx="468">
                  <c:v>42312</c:v>
                </c:pt>
                <c:pt idx="469">
                  <c:v>42313</c:v>
                </c:pt>
                <c:pt idx="470">
                  <c:v>42314</c:v>
                </c:pt>
                <c:pt idx="471">
                  <c:v>42315</c:v>
                </c:pt>
                <c:pt idx="472">
                  <c:v>42316</c:v>
                </c:pt>
                <c:pt idx="473">
                  <c:v>42317</c:v>
                </c:pt>
                <c:pt idx="474">
                  <c:v>42318</c:v>
                </c:pt>
                <c:pt idx="475">
                  <c:v>42319</c:v>
                </c:pt>
                <c:pt idx="476">
                  <c:v>42320</c:v>
                </c:pt>
                <c:pt idx="477">
                  <c:v>42321</c:v>
                </c:pt>
                <c:pt idx="478">
                  <c:v>42322</c:v>
                </c:pt>
                <c:pt idx="479">
                  <c:v>42323</c:v>
                </c:pt>
                <c:pt idx="480">
                  <c:v>42324</c:v>
                </c:pt>
                <c:pt idx="481">
                  <c:v>42325</c:v>
                </c:pt>
                <c:pt idx="482">
                  <c:v>42326</c:v>
                </c:pt>
                <c:pt idx="483">
                  <c:v>42327</c:v>
                </c:pt>
                <c:pt idx="484">
                  <c:v>42328</c:v>
                </c:pt>
                <c:pt idx="485">
                  <c:v>42329</c:v>
                </c:pt>
                <c:pt idx="486">
                  <c:v>42330</c:v>
                </c:pt>
                <c:pt idx="487">
                  <c:v>42331</c:v>
                </c:pt>
                <c:pt idx="488">
                  <c:v>42332</c:v>
                </c:pt>
                <c:pt idx="489">
                  <c:v>42333</c:v>
                </c:pt>
                <c:pt idx="490">
                  <c:v>42334</c:v>
                </c:pt>
                <c:pt idx="491">
                  <c:v>42335</c:v>
                </c:pt>
                <c:pt idx="492">
                  <c:v>42336</c:v>
                </c:pt>
                <c:pt idx="493">
                  <c:v>42337</c:v>
                </c:pt>
                <c:pt idx="494">
                  <c:v>42338</c:v>
                </c:pt>
                <c:pt idx="495">
                  <c:v>42339</c:v>
                </c:pt>
                <c:pt idx="496">
                  <c:v>42340</c:v>
                </c:pt>
                <c:pt idx="497">
                  <c:v>42341</c:v>
                </c:pt>
                <c:pt idx="498">
                  <c:v>42342</c:v>
                </c:pt>
                <c:pt idx="499">
                  <c:v>42343</c:v>
                </c:pt>
                <c:pt idx="500">
                  <c:v>42344</c:v>
                </c:pt>
                <c:pt idx="501">
                  <c:v>42345</c:v>
                </c:pt>
                <c:pt idx="502">
                  <c:v>42346</c:v>
                </c:pt>
                <c:pt idx="503">
                  <c:v>42347</c:v>
                </c:pt>
                <c:pt idx="504">
                  <c:v>42348</c:v>
                </c:pt>
                <c:pt idx="505">
                  <c:v>42349</c:v>
                </c:pt>
                <c:pt idx="506">
                  <c:v>42350</c:v>
                </c:pt>
                <c:pt idx="507">
                  <c:v>42351</c:v>
                </c:pt>
                <c:pt idx="508">
                  <c:v>42352</c:v>
                </c:pt>
                <c:pt idx="509">
                  <c:v>42353</c:v>
                </c:pt>
                <c:pt idx="510">
                  <c:v>42354</c:v>
                </c:pt>
                <c:pt idx="511">
                  <c:v>42355</c:v>
                </c:pt>
                <c:pt idx="512">
                  <c:v>42356</c:v>
                </c:pt>
                <c:pt idx="513">
                  <c:v>42357</c:v>
                </c:pt>
                <c:pt idx="514">
                  <c:v>42358</c:v>
                </c:pt>
                <c:pt idx="515">
                  <c:v>42359</c:v>
                </c:pt>
                <c:pt idx="516">
                  <c:v>42360</c:v>
                </c:pt>
                <c:pt idx="517">
                  <c:v>42361</c:v>
                </c:pt>
                <c:pt idx="518">
                  <c:v>42362</c:v>
                </c:pt>
                <c:pt idx="519">
                  <c:v>42365</c:v>
                </c:pt>
                <c:pt idx="520">
                  <c:v>42366</c:v>
                </c:pt>
                <c:pt idx="521">
                  <c:v>42367</c:v>
                </c:pt>
                <c:pt idx="522">
                  <c:v>42368</c:v>
                </c:pt>
                <c:pt idx="523">
                  <c:v>42369</c:v>
                </c:pt>
                <c:pt idx="524">
                  <c:v>42371</c:v>
                </c:pt>
                <c:pt idx="525">
                  <c:v>42372</c:v>
                </c:pt>
                <c:pt idx="526">
                  <c:v>42373</c:v>
                </c:pt>
                <c:pt idx="527">
                  <c:v>42374</c:v>
                </c:pt>
                <c:pt idx="528">
                  <c:v>42375</c:v>
                </c:pt>
                <c:pt idx="529">
                  <c:v>42376</c:v>
                </c:pt>
                <c:pt idx="530">
                  <c:v>42377</c:v>
                </c:pt>
                <c:pt idx="531">
                  <c:v>42378</c:v>
                </c:pt>
                <c:pt idx="532">
                  <c:v>42379</c:v>
                </c:pt>
                <c:pt idx="533">
                  <c:v>42380</c:v>
                </c:pt>
                <c:pt idx="534">
                  <c:v>42381</c:v>
                </c:pt>
                <c:pt idx="535">
                  <c:v>42382</c:v>
                </c:pt>
                <c:pt idx="536">
                  <c:v>42383</c:v>
                </c:pt>
                <c:pt idx="537">
                  <c:v>42384</c:v>
                </c:pt>
                <c:pt idx="538">
                  <c:v>42385</c:v>
                </c:pt>
                <c:pt idx="539">
                  <c:v>42386</c:v>
                </c:pt>
                <c:pt idx="540">
                  <c:v>42387</c:v>
                </c:pt>
                <c:pt idx="541">
                  <c:v>42388</c:v>
                </c:pt>
                <c:pt idx="542">
                  <c:v>42389</c:v>
                </c:pt>
                <c:pt idx="543">
                  <c:v>42390</c:v>
                </c:pt>
                <c:pt idx="544">
                  <c:v>42391</c:v>
                </c:pt>
                <c:pt idx="545">
                  <c:v>42392</c:v>
                </c:pt>
                <c:pt idx="546">
                  <c:v>42393</c:v>
                </c:pt>
                <c:pt idx="547">
                  <c:v>42394</c:v>
                </c:pt>
                <c:pt idx="548">
                  <c:v>42395</c:v>
                </c:pt>
                <c:pt idx="549">
                  <c:v>42396</c:v>
                </c:pt>
                <c:pt idx="550">
                  <c:v>42397</c:v>
                </c:pt>
                <c:pt idx="551">
                  <c:v>42398</c:v>
                </c:pt>
                <c:pt idx="552">
                  <c:v>42399</c:v>
                </c:pt>
                <c:pt idx="553">
                  <c:v>42400</c:v>
                </c:pt>
                <c:pt idx="554">
                  <c:v>42401</c:v>
                </c:pt>
                <c:pt idx="555">
                  <c:v>42402</c:v>
                </c:pt>
                <c:pt idx="556">
                  <c:v>42403</c:v>
                </c:pt>
                <c:pt idx="557">
                  <c:v>42404</c:v>
                </c:pt>
                <c:pt idx="558">
                  <c:v>42405</c:v>
                </c:pt>
                <c:pt idx="559">
                  <c:v>42406</c:v>
                </c:pt>
                <c:pt idx="560">
                  <c:v>42407</c:v>
                </c:pt>
                <c:pt idx="561">
                  <c:v>42408</c:v>
                </c:pt>
                <c:pt idx="562">
                  <c:v>42409</c:v>
                </c:pt>
                <c:pt idx="563">
                  <c:v>42410</c:v>
                </c:pt>
                <c:pt idx="564">
                  <c:v>42411</c:v>
                </c:pt>
                <c:pt idx="565">
                  <c:v>42412</c:v>
                </c:pt>
                <c:pt idx="566">
                  <c:v>42413</c:v>
                </c:pt>
                <c:pt idx="567">
                  <c:v>42414</c:v>
                </c:pt>
                <c:pt idx="568">
                  <c:v>42415</c:v>
                </c:pt>
                <c:pt idx="569">
                  <c:v>42416</c:v>
                </c:pt>
                <c:pt idx="570">
                  <c:v>42417</c:v>
                </c:pt>
                <c:pt idx="571">
                  <c:v>42418</c:v>
                </c:pt>
                <c:pt idx="572">
                  <c:v>42419</c:v>
                </c:pt>
                <c:pt idx="573">
                  <c:v>42420</c:v>
                </c:pt>
                <c:pt idx="574">
                  <c:v>42421</c:v>
                </c:pt>
                <c:pt idx="575">
                  <c:v>42422</c:v>
                </c:pt>
                <c:pt idx="576">
                  <c:v>42423</c:v>
                </c:pt>
                <c:pt idx="577">
                  <c:v>42424</c:v>
                </c:pt>
                <c:pt idx="578">
                  <c:v>42425</c:v>
                </c:pt>
                <c:pt idx="579">
                  <c:v>42426</c:v>
                </c:pt>
                <c:pt idx="580">
                  <c:v>42427</c:v>
                </c:pt>
                <c:pt idx="581">
                  <c:v>42428</c:v>
                </c:pt>
                <c:pt idx="582">
                  <c:v>42429</c:v>
                </c:pt>
                <c:pt idx="583">
                  <c:v>42430</c:v>
                </c:pt>
                <c:pt idx="584">
                  <c:v>42431</c:v>
                </c:pt>
                <c:pt idx="585">
                  <c:v>42432</c:v>
                </c:pt>
                <c:pt idx="586">
                  <c:v>42433</c:v>
                </c:pt>
                <c:pt idx="587">
                  <c:v>42434</c:v>
                </c:pt>
                <c:pt idx="588">
                  <c:v>42435</c:v>
                </c:pt>
                <c:pt idx="589">
                  <c:v>42436</c:v>
                </c:pt>
                <c:pt idx="590">
                  <c:v>42437</c:v>
                </c:pt>
                <c:pt idx="591">
                  <c:v>42438</c:v>
                </c:pt>
                <c:pt idx="592">
                  <c:v>42439</c:v>
                </c:pt>
                <c:pt idx="593">
                  <c:v>42440</c:v>
                </c:pt>
                <c:pt idx="594">
                  <c:v>42441</c:v>
                </c:pt>
                <c:pt idx="595">
                  <c:v>42442</c:v>
                </c:pt>
                <c:pt idx="596">
                  <c:v>42443</c:v>
                </c:pt>
                <c:pt idx="597">
                  <c:v>42444</c:v>
                </c:pt>
                <c:pt idx="598">
                  <c:v>42445</c:v>
                </c:pt>
                <c:pt idx="599">
                  <c:v>42446</c:v>
                </c:pt>
                <c:pt idx="600">
                  <c:v>42447</c:v>
                </c:pt>
                <c:pt idx="601">
                  <c:v>42448</c:v>
                </c:pt>
                <c:pt idx="602">
                  <c:v>42449</c:v>
                </c:pt>
                <c:pt idx="603">
                  <c:v>42450</c:v>
                </c:pt>
                <c:pt idx="604">
                  <c:v>42451</c:v>
                </c:pt>
                <c:pt idx="605">
                  <c:v>42452</c:v>
                </c:pt>
                <c:pt idx="606">
                  <c:v>42453</c:v>
                </c:pt>
                <c:pt idx="607">
                  <c:v>42454</c:v>
                </c:pt>
                <c:pt idx="608">
                  <c:v>42455</c:v>
                </c:pt>
                <c:pt idx="609">
                  <c:v>42456</c:v>
                </c:pt>
                <c:pt idx="610">
                  <c:v>42457</c:v>
                </c:pt>
                <c:pt idx="611">
                  <c:v>42458</c:v>
                </c:pt>
                <c:pt idx="612">
                  <c:v>42459</c:v>
                </c:pt>
                <c:pt idx="613">
                  <c:v>42460</c:v>
                </c:pt>
                <c:pt idx="614">
                  <c:v>42461</c:v>
                </c:pt>
                <c:pt idx="615">
                  <c:v>42462</c:v>
                </c:pt>
                <c:pt idx="616">
                  <c:v>42463</c:v>
                </c:pt>
                <c:pt idx="617">
                  <c:v>42464</c:v>
                </c:pt>
                <c:pt idx="618">
                  <c:v>42465</c:v>
                </c:pt>
                <c:pt idx="619">
                  <c:v>42466</c:v>
                </c:pt>
                <c:pt idx="620">
                  <c:v>42467</c:v>
                </c:pt>
                <c:pt idx="621">
                  <c:v>42468</c:v>
                </c:pt>
                <c:pt idx="622">
                  <c:v>42469</c:v>
                </c:pt>
                <c:pt idx="623">
                  <c:v>42470</c:v>
                </c:pt>
                <c:pt idx="624">
                  <c:v>42471</c:v>
                </c:pt>
                <c:pt idx="625">
                  <c:v>42472</c:v>
                </c:pt>
                <c:pt idx="626">
                  <c:v>42473</c:v>
                </c:pt>
                <c:pt idx="627">
                  <c:v>42474</c:v>
                </c:pt>
                <c:pt idx="628">
                  <c:v>42475</c:v>
                </c:pt>
                <c:pt idx="629">
                  <c:v>42476</c:v>
                </c:pt>
                <c:pt idx="630">
                  <c:v>42477</c:v>
                </c:pt>
                <c:pt idx="631">
                  <c:v>42478</c:v>
                </c:pt>
                <c:pt idx="632">
                  <c:v>42479</c:v>
                </c:pt>
                <c:pt idx="633">
                  <c:v>42480</c:v>
                </c:pt>
                <c:pt idx="634">
                  <c:v>42481</c:v>
                </c:pt>
                <c:pt idx="635">
                  <c:v>42482</c:v>
                </c:pt>
                <c:pt idx="636">
                  <c:v>42483</c:v>
                </c:pt>
                <c:pt idx="637">
                  <c:v>42484</c:v>
                </c:pt>
                <c:pt idx="638">
                  <c:v>42485</c:v>
                </c:pt>
                <c:pt idx="639">
                  <c:v>42486</c:v>
                </c:pt>
                <c:pt idx="640">
                  <c:v>42487</c:v>
                </c:pt>
                <c:pt idx="641">
                  <c:v>42488</c:v>
                </c:pt>
                <c:pt idx="642">
                  <c:v>42489</c:v>
                </c:pt>
                <c:pt idx="643">
                  <c:v>42490</c:v>
                </c:pt>
                <c:pt idx="644">
                  <c:v>42491</c:v>
                </c:pt>
                <c:pt idx="645">
                  <c:v>42492</c:v>
                </c:pt>
                <c:pt idx="646">
                  <c:v>42493</c:v>
                </c:pt>
                <c:pt idx="647">
                  <c:v>42494</c:v>
                </c:pt>
                <c:pt idx="648">
                  <c:v>42495</c:v>
                </c:pt>
                <c:pt idx="649">
                  <c:v>42496</c:v>
                </c:pt>
                <c:pt idx="650">
                  <c:v>42497</c:v>
                </c:pt>
                <c:pt idx="651">
                  <c:v>42498</c:v>
                </c:pt>
                <c:pt idx="652">
                  <c:v>42499</c:v>
                </c:pt>
                <c:pt idx="653">
                  <c:v>42500</c:v>
                </c:pt>
                <c:pt idx="654">
                  <c:v>42501</c:v>
                </c:pt>
                <c:pt idx="655">
                  <c:v>42502</c:v>
                </c:pt>
                <c:pt idx="656">
                  <c:v>42503</c:v>
                </c:pt>
                <c:pt idx="657">
                  <c:v>42504</c:v>
                </c:pt>
                <c:pt idx="658">
                  <c:v>42505</c:v>
                </c:pt>
                <c:pt idx="659">
                  <c:v>42506</c:v>
                </c:pt>
                <c:pt idx="660">
                  <c:v>42507</c:v>
                </c:pt>
                <c:pt idx="661">
                  <c:v>42508</c:v>
                </c:pt>
                <c:pt idx="662">
                  <c:v>42509</c:v>
                </c:pt>
                <c:pt idx="663">
                  <c:v>42510</c:v>
                </c:pt>
                <c:pt idx="664">
                  <c:v>42511</c:v>
                </c:pt>
                <c:pt idx="665">
                  <c:v>42512</c:v>
                </c:pt>
                <c:pt idx="666">
                  <c:v>42513</c:v>
                </c:pt>
                <c:pt idx="667">
                  <c:v>42514</c:v>
                </c:pt>
                <c:pt idx="668">
                  <c:v>42515</c:v>
                </c:pt>
                <c:pt idx="669">
                  <c:v>42516</c:v>
                </c:pt>
                <c:pt idx="670">
                  <c:v>42517</c:v>
                </c:pt>
                <c:pt idx="671">
                  <c:v>42518</c:v>
                </c:pt>
                <c:pt idx="672">
                  <c:v>42519</c:v>
                </c:pt>
                <c:pt idx="673">
                  <c:v>42520</c:v>
                </c:pt>
                <c:pt idx="674">
                  <c:v>42521</c:v>
                </c:pt>
                <c:pt idx="675">
                  <c:v>42522</c:v>
                </c:pt>
                <c:pt idx="676">
                  <c:v>42523</c:v>
                </c:pt>
                <c:pt idx="677">
                  <c:v>42524</c:v>
                </c:pt>
                <c:pt idx="678">
                  <c:v>42525</c:v>
                </c:pt>
                <c:pt idx="679">
                  <c:v>42526</c:v>
                </c:pt>
                <c:pt idx="680">
                  <c:v>42527</c:v>
                </c:pt>
                <c:pt idx="681">
                  <c:v>42528</c:v>
                </c:pt>
                <c:pt idx="682">
                  <c:v>42529</c:v>
                </c:pt>
                <c:pt idx="683">
                  <c:v>42530</c:v>
                </c:pt>
                <c:pt idx="684">
                  <c:v>42531</c:v>
                </c:pt>
                <c:pt idx="685">
                  <c:v>42532</c:v>
                </c:pt>
                <c:pt idx="686">
                  <c:v>42533</c:v>
                </c:pt>
                <c:pt idx="687">
                  <c:v>42534</c:v>
                </c:pt>
                <c:pt idx="688">
                  <c:v>42535</c:v>
                </c:pt>
                <c:pt idx="689">
                  <c:v>42536</c:v>
                </c:pt>
                <c:pt idx="690">
                  <c:v>42537</c:v>
                </c:pt>
                <c:pt idx="691">
                  <c:v>42538</c:v>
                </c:pt>
                <c:pt idx="692">
                  <c:v>42539</c:v>
                </c:pt>
                <c:pt idx="693">
                  <c:v>42540</c:v>
                </c:pt>
                <c:pt idx="694">
                  <c:v>42541</c:v>
                </c:pt>
                <c:pt idx="695">
                  <c:v>42542</c:v>
                </c:pt>
                <c:pt idx="696">
                  <c:v>42543</c:v>
                </c:pt>
                <c:pt idx="697">
                  <c:v>42544</c:v>
                </c:pt>
                <c:pt idx="698">
                  <c:v>42545</c:v>
                </c:pt>
                <c:pt idx="699">
                  <c:v>42546</c:v>
                </c:pt>
                <c:pt idx="700">
                  <c:v>42547</c:v>
                </c:pt>
                <c:pt idx="701">
                  <c:v>42548</c:v>
                </c:pt>
                <c:pt idx="702">
                  <c:v>42549</c:v>
                </c:pt>
                <c:pt idx="703">
                  <c:v>42550</c:v>
                </c:pt>
                <c:pt idx="704">
                  <c:v>42551</c:v>
                </c:pt>
                <c:pt idx="705">
                  <c:v>42552</c:v>
                </c:pt>
                <c:pt idx="706">
                  <c:v>42553</c:v>
                </c:pt>
                <c:pt idx="707">
                  <c:v>42554</c:v>
                </c:pt>
                <c:pt idx="708">
                  <c:v>42555</c:v>
                </c:pt>
                <c:pt idx="709">
                  <c:v>42556</c:v>
                </c:pt>
                <c:pt idx="710">
                  <c:v>42557</c:v>
                </c:pt>
                <c:pt idx="711">
                  <c:v>42558</c:v>
                </c:pt>
                <c:pt idx="712">
                  <c:v>42559</c:v>
                </c:pt>
                <c:pt idx="713">
                  <c:v>42560</c:v>
                </c:pt>
                <c:pt idx="714">
                  <c:v>42561</c:v>
                </c:pt>
                <c:pt idx="715">
                  <c:v>42562</c:v>
                </c:pt>
                <c:pt idx="716">
                  <c:v>42563</c:v>
                </c:pt>
                <c:pt idx="717">
                  <c:v>42564</c:v>
                </c:pt>
                <c:pt idx="718">
                  <c:v>42565</c:v>
                </c:pt>
                <c:pt idx="719">
                  <c:v>42566</c:v>
                </c:pt>
                <c:pt idx="720">
                  <c:v>42567</c:v>
                </c:pt>
                <c:pt idx="721">
                  <c:v>42568</c:v>
                </c:pt>
                <c:pt idx="722">
                  <c:v>42569</c:v>
                </c:pt>
                <c:pt idx="723">
                  <c:v>42570</c:v>
                </c:pt>
                <c:pt idx="724">
                  <c:v>42571</c:v>
                </c:pt>
                <c:pt idx="725">
                  <c:v>42572</c:v>
                </c:pt>
                <c:pt idx="726">
                  <c:v>42573</c:v>
                </c:pt>
                <c:pt idx="727">
                  <c:v>42574</c:v>
                </c:pt>
                <c:pt idx="728">
                  <c:v>42575</c:v>
                </c:pt>
                <c:pt idx="729">
                  <c:v>42576</c:v>
                </c:pt>
                <c:pt idx="730">
                  <c:v>42577</c:v>
                </c:pt>
                <c:pt idx="731">
                  <c:v>42578</c:v>
                </c:pt>
                <c:pt idx="732">
                  <c:v>42579</c:v>
                </c:pt>
                <c:pt idx="733">
                  <c:v>42580</c:v>
                </c:pt>
                <c:pt idx="734">
                  <c:v>42581</c:v>
                </c:pt>
                <c:pt idx="735">
                  <c:v>42582</c:v>
                </c:pt>
                <c:pt idx="736">
                  <c:v>42583</c:v>
                </c:pt>
                <c:pt idx="737">
                  <c:v>42584</c:v>
                </c:pt>
                <c:pt idx="738">
                  <c:v>42585</c:v>
                </c:pt>
                <c:pt idx="739">
                  <c:v>42586</c:v>
                </c:pt>
                <c:pt idx="740">
                  <c:v>42587</c:v>
                </c:pt>
                <c:pt idx="741">
                  <c:v>42588</c:v>
                </c:pt>
                <c:pt idx="742">
                  <c:v>42589</c:v>
                </c:pt>
                <c:pt idx="743">
                  <c:v>42590</c:v>
                </c:pt>
              </c:numCache>
            </c:numRef>
          </c:xVal>
          <c:yVal>
            <c:numRef>
              <c:f>'Ark1'!$B$5:$B$748</c:f>
              <c:numCache>
                <c:formatCode>General</c:formatCode>
                <c:ptCount val="744"/>
                <c:pt idx="1">
                  <c:v>18</c:v>
                </c:pt>
                <c:pt idx="2">
                  <c:v>30</c:v>
                </c:pt>
                <c:pt idx="3">
                  <c:v>68</c:v>
                </c:pt>
                <c:pt idx="4">
                  <c:v>44</c:v>
                </c:pt>
                <c:pt idx="5">
                  <c:v>26</c:v>
                </c:pt>
                <c:pt idx="7">
                  <c:v>36</c:v>
                </c:pt>
                <c:pt idx="8">
                  <c:v>22</c:v>
                </c:pt>
                <c:pt idx="9">
                  <c:v>32</c:v>
                </c:pt>
                <c:pt idx="10">
                  <c:v>162</c:v>
                </c:pt>
                <c:pt idx="11">
                  <c:v>63</c:v>
                </c:pt>
                <c:pt idx="12">
                  <c:v>36</c:v>
                </c:pt>
                <c:pt idx="13">
                  <c:v>57</c:v>
                </c:pt>
                <c:pt idx="14">
                  <c:v>176</c:v>
                </c:pt>
                <c:pt idx="15">
                  <c:v>54</c:v>
                </c:pt>
                <c:pt idx="16">
                  <c:v>68</c:v>
                </c:pt>
                <c:pt idx="17">
                  <c:v>185</c:v>
                </c:pt>
                <c:pt idx="18">
                  <c:v>57</c:v>
                </c:pt>
                <c:pt idx="19">
                  <c:v>51</c:v>
                </c:pt>
                <c:pt idx="20">
                  <c:v>39</c:v>
                </c:pt>
                <c:pt idx="21">
                  <c:v>188</c:v>
                </c:pt>
                <c:pt idx="22">
                  <c:v>43</c:v>
                </c:pt>
                <c:pt idx="23">
                  <c:v>50</c:v>
                </c:pt>
                <c:pt idx="24">
                  <c:v>150</c:v>
                </c:pt>
                <c:pt idx="25">
                  <c:v>48</c:v>
                </c:pt>
                <c:pt idx="26">
                  <c:v>40</c:v>
                </c:pt>
                <c:pt idx="27">
                  <c:v>63</c:v>
                </c:pt>
                <c:pt idx="28">
                  <c:v>183</c:v>
                </c:pt>
                <c:pt idx="29">
                  <c:v>47</c:v>
                </c:pt>
                <c:pt idx="30">
                  <c:v>59</c:v>
                </c:pt>
                <c:pt idx="31">
                  <c:v>174</c:v>
                </c:pt>
                <c:pt idx="32">
                  <c:v>44</c:v>
                </c:pt>
                <c:pt idx="33">
                  <c:v>60</c:v>
                </c:pt>
                <c:pt idx="34">
                  <c:v>53</c:v>
                </c:pt>
                <c:pt idx="35">
                  <c:v>220</c:v>
                </c:pt>
                <c:pt idx="36">
                  <c:v>74</c:v>
                </c:pt>
                <c:pt idx="37">
                  <c:v>62</c:v>
                </c:pt>
                <c:pt idx="38">
                  <c:v>178</c:v>
                </c:pt>
                <c:pt idx="39">
                  <c:v>57</c:v>
                </c:pt>
                <c:pt idx="40">
                  <c:v>56</c:v>
                </c:pt>
                <c:pt idx="41">
                  <c:v>61</c:v>
                </c:pt>
                <c:pt idx="42">
                  <c:v>194</c:v>
                </c:pt>
                <c:pt idx="43">
                  <c:v>64</c:v>
                </c:pt>
                <c:pt idx="44">
                  <c:v>81</c:v>
                </c:pt>
                <c:pt idx="45">
                  <c:v>216</c:v>
                </c:pt>
                <c:pt idx="46">
                  <c:v>52</c:v>
                </c:pt>
                <c:pt idx="47">
                  <c:v>57</c:v>
                </c:pt>
                <c:pt idx="48">
                  <c:v>66</c:v>
                </c:pt>
                <c:pt idx="49">
                  <c:v>162</c:v>
                </c:pt>
                <c:pt idx="50">
                  <c:v>44</c:v>
                </c:pt>
                <c:pt idx="51">
                  <c:v>73</c:v>
                </c:pt>
                <c:pt idx="52">
                  <c:v>173</c:v>
                </c:pt>
                <c:pt idx="53">
                  <c:v>54</c:v>
                </c:pt>
                <c:pt idx="54">
                  <c:v>62</c:v>
                </c:pt>
                <c:pt idx="55">
                  <c:v>74</c:v>
                </c:pt>
                <c:pt idx="56">
                  <c:v>165</c:v>
                </c:pt>
                <c:pt idx="57">
                  <c:v>58</c:v>
                </c:pt>
                <c:pt idx="58">
                  <c:v>56</c:v>
                </c:pt>
                <c:pt idx="59">
                  <c:v>156</c:v>
                </c:pt>
                <c:pt idx="60">
                  <c:v>57</c:v>
                </c:pt>
                <c:pt idx="61">
                  <c:v>52</c:v>
                </c:pt>
                <c:pt idx="62">
                  <c:v>58</c:v>
                </c:pt>
                <c:pt idx="63">
                  <c:v>181</c:v>
                </c:pt>
                <c:pt idx="64">
                  <c:v>53</c:v>
                </c:pt>
                <c:pt idx="65">
                  <c:v>119</c:v>
                </c:pt>
                <c:pt idx="66">
                  <c:v>173</c:v>
                </c:pt>
                <c:pt idx="67">
                  <c:v>42</c:v>
                </c:pt>
                <c:pt idx="68">
                  <c:v>51</c:v>
                </c:pt>
                <c:pt idx="69">
                  <c:v>66</c:v>
                </c:pt>
                <c:pt idx="70">
                  <c:v>193</c:v>
                </c:pt>
                <c:pt idx="71">
                  <c:v>73</c:v>
                </c:pt>
                <c:pt idx="72">
                  <c:v>73</c:v>
                </c:pt>
                <c:pt idx="73">
                  <c:v>187</c:v>
                </c:pt>
                <c:pt idx="74">
                  <c:v>48</c:v>
                </c:pt>
                <c:pt idx="75">
                  <c:v>57</c:v>
                </c:pt>
                <c:pt idx="76">
                  <c:v>74</c:v>
                </c:pt>
                <c:pt idx="77">
                  <c:v>207</c:v>
                </c:pt>
                <c:pt idx="78">
                  <c:v>57</c:v>
                </c:pt>
                <c:pt idx="79">
                  <c:v>66</c:v>
                </c:pt>
                <c:pt idx="80">
                  <c:v>164</c:v>
                </c:pt>
                <c:pt idx="81">
                  <c:v>60</c:v>
                </c:pt>
                <c:pt idx="82">
                  <c:v>40</c:v>
                </c:pt>
                <c:pt idx="83">
                  <c:v>63</c:v>
                </c:pt>
                <c:pt idx="84">
                  <c:v>163</c:v>
                </c:pt>
                <c:pt idx="85">
                  <c:v>50</c:v>
                </c:pt>
                <c:pt idx="86">
                  <c:v>63</c:v>
                </c:pt>
                <c:pt idx="87">
                  <c:v>160</c:v>
                </c:pt>
                <c:pt idx="88">
                  <c:v>58</c:v>
                </c:pt>
                <c:pt idx="89">
                  <c:v>38</c:v>
                </c:pt>
                <c:pt idx="90">
                  <c:v>55</c:v>
                </c:pt>
                <c:pt idx="91">
                  <c:v>184</c:v>
                </c:pt>
                <c:pt idx="92">
                  <c:v>55</c:v>
                </c:pt>
                <c:pt idx="93">
                  <c:v>65</c:v>
                </c:pt>
                <c:pt idx="94">
                  <c:v>161</c:v>
                </c:pt>
                <c:pt idx="95">
                  <c:v>58</c:v>
                </c:pt>
                <c:pt idx="96">
                  <c:v>66</c:v>
                </c:pt>
                <c:pt idx="97">
                  <c:v>56</c:v>
                </c:pt>
                <c:pt idx="98">
                  <c:v>181</c:v>
                </c:pt>
                <c:pt idx="99">
                  <c:v>58</c:v>
                </c:pt>
                <c:pt idx="100">
                  <c:v>42</c:v>
                </c:pt>
                <c:pt idx="101">
                  <c:v>176</c:v>
                </c:pt>
                <c:pt idx="102">
                  <c:v>61</c:v>
                </c:pt>
                <c:pt idx="103">
                  <c:v>55</c:v>
                </c:pt>
                <c:pt idx="104">
                  <c:v>56</c:v>
                </c:pt>
                <c:pt idx="105">
                  <c:v>195</c:v>
                </c:pt>
                <c:pt idx="106">
                  <c:v>66</c:v>
                </c:pt>
                <c:pt idx="107">
                  <c:v>66</c:v>
                </c:pt>
                <c:pt idx="108">
                  <c:v>173</c:v>
                </c:pt>
                <c:pt idx="109">
                  <c:v>58</c:v>
                </c:pt>
                <c:pt idx="110">
                  <c:v>60</c:v>
                </c:pt>
                <c:pt idx="111">
                  <c:v>69</c:v>
                </c:pt>
                <c:pt idx="112">
                  <c:v>208</c:v>
                </c:pt>
                <c:pt idx="113">
                  <c:v>68</c:v>
                </c:pt>
                <c:pt idx="114">
                  <c:v>84</c:v>
                </c:pt>
                <c:pt idx="115">
                  <c:v>206</c:v>
                </c:pt>
                <c:pt idx="116">
                  <c:v>61</c:v>
                </c:pt>
                <c:pt idx="117">
                  <c:v>41</c:v>
                </c:pt>
                <c:pt idx="118">
                  <c:v>54</c:v>
                </c:pt>
                <c:pt idx="119">
                  <c:v>196</c:v>
                </c:pt>
                <c:pt idx="120">
                  <c:v>74</c:v>
                </c:pt>
                <c:pt idx="121">
                  <c:v>100</c:v>
                </c:pt>
                <c:pt idx="122">
                  <c:v>264</c:v>
                </c:pt>
                <c:pt idx="123">
                  <c:v>96</c:v>
                </c:pt>
                <c:pt idx="124">
                  <c:v>85</c:v>
                </c:pt>
                <c:pt idx="125">
                  <c:v>93</c:v>
                </c:pt>
                <c:pt idx="126">
                  <c:v>224</c:v>
                </c:pt>
                <c:pt idx="127">
                  <c:v>99</c:v>
                </c:pt>
                <c:pt idx="128">
                  <c:v>126</c:v>
                </c:pt>
                <c:pt idx="129">
                  <c:v>230</c:v>
                </c:pt>
                <c:pt idx="130">
                  <c:v>74</c:v>
                </c:pt>
                <c:pt idx="131">
                  <c:v>79</c:v>
                </c:pt>
                <c:pt idx="132">
                  <c:v>84</c:v>
                </c:pt>
                <c:pt idx="133">
                  <c:v>239</c:v>
                </c:pt>
                <c:pt idx="134">
                  <c:v>88</c:v>
                </c:pt>
                <c:pt idx="135">
                  <c:v>105</c:v>
                </c:pt>
                <c:pt idx="136">
                  <c:v>250</c:v>
                </c:pt>
                <c:pt idx="137">
                  <c:v>94</c:v>
                </c:pt>
                <c:pt idx="138">
                  <c:v>85</c:v>
                </c:pt>
                <c:pt idx="139">
                  <c:v>72</c:v>
                </c:pt>
                <c:pt idx="140">
                  <c:v>222</c:v>
                </c:pt>
                <c:pt idx="141">
                  <c:v>89</c:v>
                </c:pt>
                <c:pt idx="142">
                  <c:v>96</c:v>
                </c:pt>
                <c:pt idx="143">
                  <c:v>249</c:v>
                </c:pt>
                <c:pt idx="144">
                  <c:v>74</c:v>
                </c:pt>
                <c:pt idx="145">
                  <c:v>87</c:v>
                </c:pt>
                <c:pt idx="146">
                  <c:v>75</c:v>
                </c:pt>
                <c:pt idx="147">
                  <c:v>185</c:v>
                </c:pt>
                <c:pt idx="148">
                  <c:v>73</c:v>
                </c:pt>
                <c:pt idx="149">
                  <c:v>79</c:v>
                </c:pt>
                <c:pt idx="150">
                  <c:v>228</c:v>
                </c:pt>
                <c:pt idx="151">
                  <c:v>73</c:v>
                </c:pt>
                <c:pt idx="152">
                  <c:v>87</c:v>
                </c:pt>
                <c:pt idx="153">
                  <c:v>96</c:v>
                </c:pt>
                <c:pt idx="154">
                  <c:v>223</c:v>
                </c:pt>
                <c:pt idx="155">
                  <c:v>78</c:v>
                </c:pt>
                <c:pt idx="156">
                  <c:v>108</c:v>
                </c:pt>
                <c:pt idx="157">
                  <c:v>17</c:v>
                </c:pt>
                <c:pt idx="158">
                  <c:v>37</c:v>
                </c:pt>
                <c:pt idx="159">
                  <c:v>44</c:v>
                </c:pt>
                <c:pt idx="160">
                  <c:v>56</c:v>
                </c:pt>
                <c:pt idx="161">
                  <c:v>150</c:v>
                </c:pt>
                <c:pt idx="162">
                  <c:v>62</c:v>
                </c:pt>
                <c:pt idx="163">
                  <c:v>128</c:v>
                </c:pt>
                <c:pt idx="164">
                  <c:v>49</c:v>
                </c:pt>
                <c:pt idx="165">
                  <c:v>55</c:v>
                </c:pt>
                <c:pt idx="166">
                  <c:v>77</c:v>
                </c:pt>
                <c:pt idx="167">
                  <c:v>193</c:v>
                </c:pt>
                <c:pt idx="168">
                  <c:v>68</c:v>
                </c:pt>
                <c:pt idx="169">
                  <c:v>74</c:v>
                </c:pt>
                <c:pt idx="170">
                  <c:v>216</c:v>
                </c:pt>
                <c:pt idx="171">
                  <c:v>62</c:v>
                </c:pt>
                <c:pt idx="172">
                  <c:v>68</c:v>
                </c:pt>
                <c:pt idx="173">
                  <c:v>96</c:v>
                </c:pt>
                <c:pt idx="174">
                  <c:v>213</c:v>
                </c:pt>
                <c:pt idx="175">
                  <c:v>73</c:v>
                </c:pt>
                <c:pt idx="176">
                  <c:v>75</c:v>
                </c:pt>
                <c:pt idx="177">
                  <c:v>170</c:v>
                </c:pt>
                <c:pt idx="178">
                  <c:v>50</c:v>
                </c:pt>
                <c:pt idx="179">
                  <c:v>55</c:v>
                </c:pt>
                <c:pt idx="180">
                  <c:v>72</c:v>
                </c:pt>
                <c:pt idx="181">
                  <c:v>168</c:v>
                </c:pt>
                <c:pt idx="182">
                  <c:v>70</c:v>
                </c:pt>
                <c:pt idx="183">
                  <c:v>60</c:v>
                </c:pt>
                <c:pt idx="184">
                  <c:v>201</c:v>
                </c:pt>
                <c:pt idx="185">
                  <c:v>49</c:v>
                </c:pt>
                <c:pt idx="186">
                  <c:v>58</c:v>
                </c:pt>
                <c:pt idx="187">
                  <c:v>80</c:v>
                </c:pt>
                <c:pt idx="188">
                  <c:v>205</c:v>
                </c:pt>
                <c:pt idx="189">
                  <c:v>48</c:v>
                </c:pt>
                <c:pt idx="190">
                  <c:v>72</c:v>
                </c:pt>
                <c:pt idx="191">
                  <c:v>182</c:v>
                </c:pt>
                <c:pt idx="192">
                  <c:v>62</c:v>
                </c:pt>
                <c:pt idx="193">
                  <c:v>66</c:v>
                </c:pt>
                <c:pt idx="194">
                  <c:v>86</c:v>
                </c:pt>
                <c:pt idx="195">
                  <c:v>183</c:v>
                </c:pt>
                <c:pt idx="196">
                  <c:v>70</c:v>
                </c:pt>
                <c:pt idx="197">
                  <c:v>61</c:v>
                </c:pt>
                <c:pt idx="198">
                  <c:v>200</c:v>
                </c:pt>
                <c:pt idx="199">
                  <c:v>56</c:v>
                </c:pt>
                <c:pt idx="200">
                  <c:v>60</c:v>
                </c:pt>
                <c:pt idx="201">
                  <c:v>64</c:v>
                </c:pt>
                <c:pt idx="202">
                  <c:v>211</c:v>
                </c:pt>
                <c:pt idx="203">
                  <c:v>57</c:v>
                </c:pt>
                <c:pt idx="204">
                  <c:v>74</c:v>
                </c:pt>
                <c:pt idx="205">
                  <c:v>190</c:v>
                </c:pt>
                <c:pt idx="206">
                  <c:v>82</c:v>
                </c:pt>
                <c:pt idx="207">
                  <c:v>64</c:v>
                </c:pt>
                <c:pt idx="208">
                  <c:v>75</c:v>
                </c:pt>
                <c:pt idx="209">
                  <c:v>174</c:v>
                </c:pt>
                <c:pt idx="210">
                  <c:v>65</c:v>
                </c:pt>
                <c:pt idx="211">
                  <c:v>90</c:v>
                </c:pt>
                <c:pt idx="212">
                  <c:v>217</c:v>
                </c:pt>
                <c:pt idx="213">
                  <c:v>59</c:v>
                </c:pt>
                <c:pt idx="214">
                  <c:v>71</c:v>
                </c:pt>
                <c:pt idx="215">
                  <c:v>60</c:v>
                </c:pt>
                <c:pt idx="216">
                  <c:v>252</c:v>
                </c:pt>
                <c:pt idx="217">
                  <c:v>56</c:v>
                </c:pt>
                <c:pt idx="218">
                  <c:v>82</c:v>
                </c:pt>
                <c:pt idx="219">
                  <c:v>191</c:v>
                </c:pt>
                <c:pt idx="220">
                  <c:v>65</c:v>
                </c:pt>
                <c:pt idx="221">
                  <c:v>55</c:v>
                </c:pt>
                <c:pt idx="222">
                  <c:v>84</c:v>
                </c:pt>
                <c:pt idx="223">
                  <c:v>217</c:v>
                </c:pt>
                <c:pt idx="224">
                  <c:v>63</c:v>
                </c:pt>
                <c:pt idx="225">
                  <c:v>75</c:v>
                </c:pt>
                <c:pt idx="226">
                  <c:v>221</c:v>
                </c:pt>
                <c:pt idx="227">
                  <c:v>55</c:v>
                </c:pt>
                <c:pt idx="228">
                  <c:v>68</c:v>
                </c:pt>
                <c:pt idx="229">
                  <c:v>69</c:v>
                </c:pt>
                <c:pt idx="230">
                  <c:v>183</c:v>
                </c:pt>
                <c:pt idx="231">
                  <c:v>54</c:v>
                </c:pt>
                <c:pt idx="232">
                  <c:v>77</c:v>
                </c:pt>
                <c:pt idx="233">
                  <c:v>156</c:v>
                </c:pt>
                <c:pt idx="234">
                  <c:v>11</c:v>
                </c:pt>
                <c:pt idx="235">
                  <c:v>61</c:v>
                </c:pt>
                <c:pt idx="236">
                  <c:v>57</c:v>
                </c:pt>
                <c:pt idx="237">
                  <c:v>190</c:v>
                </c:pt>
                <c:pt idx="238">
                  <c:v>74</c:v>
                </c:pt>
                <c:pt idx="239">
                  <c:v>85</c:v>
                </c:pt>
                <c:pt idx="240">
                  <c:v>118</c:v>
                </c:pt>
                <c:pt idx="241">
                  <c:v>52</c:v>
                </c:pt>
                <c:pt idx="242">
                  <c:v>54</c:v>
                </c:pt>
                <c:pt idx="243">
                  <c:v>72</c:v>
                </c:pt>
                <c:pt idx="244">
                  <c:v>228</c:v>
                </c:pt>
                <c:pt idx="245">
                  <c:v>65</c:v>
                </c:pt>
                <c:pt idx="246">
                  <c:v>87</c:v>
                </c:pt>
                <c:pt idx="247">
                  <c:v>185</c:v>
                </c:pt>
                <c:pt idx="248">
                  <c:v>52</c:v>
                </c:pt>
                <c:pt idx="249">
                  <c:v>65</c:v>
                </c:pt>
                <c:pt idx="250">
                  <c:v>62</c:v>
                </c:pt>
                <c:pt idx="251">
                  <c:v>230</c:v>
                </c:pt>
                <c:pt idx="252">
                  <c:v>58</c:v>
                </c:pt>
                <c:pt idx="253">
                  <c:v>82</c:v>
                </c:pt>
                <c:pt idx="254">
                  <c:v>198</c:v>
                </c:pt>
                <c:pt idx="255">
                  <c:v>66</c:v>
                </c:pt>
                <c:pt idx="256">
                  <c:v>91</c:v>
                </c:pt>
                <c:pt idx="257">
                  <c:v>113</c:v>
                </c:pt>
                <c:pt idx="258">
                  <c:v>58</c:v>
                </c:pt>
                <c:pt idx="259">
                  <c:v>66</c:v>
                </c:pt>
                <c:pt idx="260">
                  <c:v>134</c:v>
                </c:pt>
                <c:pt idx="261">
                  <c:v>62</c:v>
                </c:pt>
                <c:pt idx="262">
                  <c:v>73</c:v>
                </c:pt>
                <c:pt idx="263">
                  <c:v>77</c:v>
                </c:pt>
                <c:pt idx="264">
                  <c:v>167</c:v>
                </c:pt>
                <c:pt idx="265">
                  <c:v>56</c:v>
                </c:pt>
                <c:pt idx="266">
                  <c:v>79</c:v>
                </c:pt>
                <c:pt idx="267">
                  <c:v>207</c:v>
                </c:pt>
                <c:pt idx="268">
                  <c:v>36</c:v>
                </c:pt>
                <c:pt idx="269">
                  <c:v>68</c:v>
                </c:pt>
                <c:pt idx="270">
                  <c:v>76</c:v>
                </c:pt>
                <c:pt idx="271">
                  <c:v>195</c:v>
                </c:pt>
                <c:pt idx="272">
                  <c:v>62</c:v>
                </c:pt>
                <c:pt idx="273">
                  <c:v>67</c:v>
                </c:pt>
                <c:pt idx="274">
                  <c:v>189</c:v>
                </c:pt>
                <c:pt idx="275">
                  <c:v>61</c:v>
                </c:pt>
                <c:pt idx="276">
                  <c:v>42</c:v>
                </c:pt>
                <c:pt idx="277">
                  <c:v>42</c:v>
                </c:pt>
                <c:pt idx="278">
                  <c:v>176</c:v>
                </c:pt>
                <c:pt idx="279">
                  <c:v>68</c:v>
                </c:pt>
                <c:pt idx="280">
                  <c:v>86</c:v>
                </c:pt>
                <c:pt idx="281">
                  <c:v>169</c:v>
                </c:pt>
                <c:pt idx="282">
                  <c:v>68</c:v>
                </c:pt>
                <c:pt idx="283">
                  <c:v>65</c:v>
                </c:pt>
                <c:pt idx="284">
                  <c:v>69</c:v>
                </c:pt>
                <c:pt idx="285">
                  <c:v>179</c:v>
                </c:pt>
                <c:pt idx="286">
                  <c:v>62</c:v>
                </c:pt>
                <c:pt idx="287">
                  <c:v>77</c:v>
                </c:pt>
                <c:pt idx="288">
                  <c:v>217</c:v>
                </c:pt>
                <c:pt idx="289">
                  <c:v>50</c:v>
                </c:pt>
                <c:pt idx="290">
                  <c:v>73</c:v>
                </c:pt>
                <c:pt idx="291">
                  <c:v>63</c:v>
                </c:pt>
                <c:pt idx="292">
                  <c:v>186</c:v>
                </c:pt>
                <c:pt idx="293">
                  <c:v>68</c:v>
                </c:pt>
                <c:pt idx="294">
                  <c:v>85</c:v>
                </c:pt>
                <c:pt idx="295">
                  <c:v>199</c:v>
                </c:pt>
                <c:pt idx="296">
                  <c:v>50</c:v>
                </c:pt>
                <c:pt idx="297">
                  <c:v>50</c:v>
                </c:pt>
                <c:pt idx="298">
                  <c:v>64</c:v>
                </c:pt>
                <c:pt idx="299">
                  <c:v>197</c:v>
                </c:pt>
                <c:pt idx="300">
                  <c:v>47</c:v>
                </c:pt>
                <c:pt idx="301">
                  <c:v>72</c:v>
                </c:pt>
                <c:pt idx="302">
                  <c:v>160</c:v>
                </c:pt>
                <c:pt idx="303">
                  <c:v>60</c:v>
                </c:pt>
                <c:pt idx="304">
                  <c:v>43</c:v>
                </c:pt>
                <c:pt idx="305">
                  <c:v>55</c:v>
                </c:pt>
                <c:pt idx="306">
                  <c:v>183</c:v>
                </c:pt>
                <c:pt idx="307">
                  <c:v>59</c:v>
                </c:pt>
                <c:pt idx="308">
                  <c:v>81</c:v>
                </c:pt>
                <c:pt idx="309">
                  <c:v>208</c:v>
                </c:pt>
                <c:pt idx="310">
                  <c:v>57</c:v>
                </c:pt>
                <c:pt idx="311">
                  <c:v>51</c:v>
                </c:pt>
                <c:pt idx="312">
                  <c:v>75</c:v>
                </c:pt>
                <c:pt idx="313">
                  <c:v>224</c:v>
                </c:pt>
                <c:pt idx="314">
                  <c:v>62</c:v>
                </c:pt>
                <c:pt idx="315">
                  <c:v>65</c:v>
                </c:pt>
                <c:pt idx="316">
                  <c:v>176</c:v>
                </c:pt>
                <c:pt idx="317">
                  <c:v>55</c:v>
                </c:pt>
                <c:pt idx="318">
                  <c:v>75</c:v>
                </c:pt>
                <c:pt idx="319">
                  <c:v>68</c:v>
                </c:pt>
                <c:pt idx="320">
                  <c:v>186</c:v>
                </c:pt>
                <c:pt idx="321">
                  <c:v>53</c:v>
                </c:pt>
                <c:pt idx="322">
                  <c:v>84</c:v>
                </c:pt>
                <c:pt idx="323">
                  <c:v>173</c:v>
                </c:pt>
                <c:pt idx="324">
                  <c:v>62</c:v>
                </c:pt>
                <c:pt idx="325">
                  <c:v>65</c:v>
                </c:pt>
                <c:pt idx="326">
                  <c:v>59</c:v>
                </c:pt>
                <c:pt idx="327">
                  <c:v>203</c:v>
                </c:pt>
                <c:pt idx="328">
                  <c:v>62</c:v>
                </c:pt>
                <c:pt idx="329">
                  <c:v>64</c:v>
                </c:pt>
                <c:pt idx="330">
                  <c:v>222</c:v>
                </c:pt>
                <c:pt idx="331">
                  <c:v>76</c:v>
                </c:pt>
                <c:pt idx="332">
                  <c:v>55</c:v>
                </c:pt>
                <c:pt idx="333">
                  <c:v>70</c:v>
                </c:pt>
                <c:pt idx="334">
                  <c:v>232</c:v>
                </c:pt>
                <c:pt idx="335">
                  <c:v>69</c:v>
                </c:pt>
                <c:pt idx="336">
                  <c:v>86</c:v>
                </c:pt>
                <c:pt idx="337">
                  <c:v>181</c:v>
                </c:pt>
                <c:pt idx="338">
                  <c:v>72</c:v>
                </c:pt>
                <c:pt idx="339">
                  <c:v>66</c:v>
                </c:pt>
                <c:pt idx="340">
                  <c:v>72</c:v>
                </c:pt>
                <c:pt idx="341">
                  <c:v>198</c:v>
                </c:pt>
                <c:pt idx="342">
                  <c:v>70</c:v>
                </c:pt>
                <c:pt idx="343">
                  <c:v>84</c:v>
                </c:pt>
                <c:pt idx="344">
                  <c:v>185</c:v>
                </c:pt>
                <c:pt idx="345">
                  <c:v>68</c:v>
                </c:pt>
                <c:pt idx="346">
                  <c:v>64</c:v>
                </c:pt>
                <c:pt idx="347">
                  <c:v>60</c:v>
                </c:pt>
                <c:pt idx="348">
                  <c:v>173</c:v>
                </c:pt>
                <c:pt idx="349">
                  <c:v>66</c:v>
                </c:pt>
                <c:pt idx="350">
                  <c:v>68</c:v>
                </c:pt>
                <c:pt idx="351">
                  <c:v>195</c:v>
                </c:pt>
                <c:pt idx="352">
                  <c:v>63</c:v>
                </c:pt>
                <c:pt idx="353">
                  <c:v>69</c:v>
                </c:pt>
                <c:pt idx="354">
                  <c:v>83</c:v>
                </c:pt>
                <c:pt idx="355">
                  <c:v>198</c:v>
                </c:pt>
                <c:pt idx="356">
                  <c:v>65</c:v>
                </c:pt>
                <c:pt idx="357">
                  <c:v>84</c:v>
                </c:pt>
                <c:pt idx="358">
                  <c:v>217</c:v>
                </c:pt>
                <c:pt idx="359">
                  <c:v>57</c:v>
                </c:pt>
                <c:pt idx="360">
                  <c:v>66</c:v>
                </c:pt>
                <c:pt idx="361">
                  <c:v>76</c:v>
                </c:pt>
                <c:pt idx="362">
                  <c:v>184</c:v>
                </c:pt>
                <c:pt idx="363">
                  <c:v>66</c:v>
                </c:pt>
                <c:pt idx="364">
                  <c:v>75</c:v>
                </c:pt>
                <c:pt idx="365">
                  <c:v>187</c:v>
                </c:pt>
                <c:pt idx="366">
                  <c:v>60</c:v>
                </c:pt>
                <c:pt idx="367">
                  <c:v>71</c:v>
                </c:pt>
                <c:pt idx="368">
                  <c:v>67</c:v>
                </c:pt>
                <c:pt idx="369">
                  <c:v>198</c:v>
                </c:pt>
                <c:pt idx="370">
                  <c:v>72</c:v>
                </c:pt>
                <c:pt idx="371">
                  <c:v>100</c:v>
                </c:pt>
                <c:pt idx="372">
                  <c:v>229</c:v>
                </c:pt>
                <c:pt idx="373">
                  <c:v>77</c:v>
                </c:pt>
                <c:pt idx="374">
                  <c:v>81</c:v>
                </c:pt>
                <c:pt idx="375">
                  <c:v>208</c:v>
                </c:pt>
                <c:pt idx="376">
                  <c:v>65</c:v>
                </c:pt>
                <c:pt idx="377">
                  <c:v>96</c:v>
                </c:pt>
                <c:pt idx="378">
                  <c:v>165</c:v>
                </c:pt>
                <c:pt idx="379">
                  <c:v>72</c:v>
                </c:pt>
                <c:pt idx="380">
                  <c:v>54</c:v>
                </c:pt>
                <c:pt idx="381">
                  <c:v>74</c:v>
                </c:pt>
                <c:pt idx="382">
                  <c:v>211</c:v>
                </c:pt>
                <c:pt idx="383">
                  <c:v>72</c:v>
                </c:pt>
                <c:pt idx="384">
                  <c:v>86</c:v>
                </c:pt>
                <c:pt idx="385">
                  <c:v>195</c:v>
                </c:pt>
                <c:pt idx="386">
                  <c:v>56</c:v>
                </c:pt>
                <c:pt idx="387">
                  <c:v>74</c:v>
                </c:pt>
                <c:pt idx="388">
                  <c:v>77</c:v>
                </c:pt>
                <c:pt idx="389">
                  <c:v>212</c:v>
                </c:pt>
                <c:pt idx="390">
                  <c:v>76</c:v>
                </c:pt>
                <c:pt idx="391">
                  <c:v>79</c:v>
                </c:pt>
                <c:pt idx="392">
                  <c:v>200</c:v>
                </c:pt>
                <c:pt idx="393">
                  <c:v>65</c:v>
                </c:pt>
                <c:pt idx="394">
                  <c:v>75</c:v>
                </c:pt>
                <c:pt idx="395">
                  <c:v>70</c:v>
                </c:pt>
                <c:pt idx="396">
                  <c:v>222</c:v>
                </c:pt>
                <c:pt idx="397">
                  <c:v>97</c:v>
                </c:pt>
                <c:pt idx="398">
                  <c:v>95</c:v>
                </c:pt>
                <c:pt idx="399">
                  <c:v>206</c:v>
                </c:pt>
                <c:pt idx="400">
                  <c:v>55</c:v>
                </c:pt>
                <c:pt idx="401">
                  <c:v>59</c:v>
                </c:pt>
                <c:pt idx="402">
                  <c:v>79</c:v>
                </c:pt>
                <c:pt idx="403">
                  <c:v>204</c:v>
                </c:pt>
                <c:pt idx="404">
                  <c:v>63</c:v>
                </c:pt>
                <c:pt idx="405">
                  <c:v>67</c:v>
                </c:pt>
                <c:pt idx="406">
                  <c:v>206</c:v>
                </c:pt>
                <c:pt idx="407">
                  <c:v>68</c:v>
                </c:pt>
                <c:pt idx="408">
                  <c:v>64</c:v>
                </c:pt>
                <c:pt idx="409">
                  <c:v>80</c:v>
                </c:pt>
                <c:pt idx="410">
                  <c:v>202</c:v>
                </c:pt>
                <c:pt idx="411">
                  <c:v>78</c:v>
                </c:pt>
                <c:pt idx="412">
                  <c:v>86</c:v>
                </c:pt>
                <c:pt idx="413">
                  <c:v>200</c:v>
                </c:pt>
                <c:pt idx="414">
                  <c:v>73</c:v>
                </c:pt>
                <c:pt idx="415">
                  <c:v>66</c:v>
                </c:pt>
                <c:pt idx="416">
                  <c:v>60</c:v>
                </c:pt>
                <c:pt idx="417">
                  <c:v>193</c:v>
                </c:pt>
                <c:pt idx="418">
                  <c:v>56</c:v>
                </c:pt>
                <c:pt idx="419">
                  <c:v>86</c:v>
                </c:pt>
                <c:pt idx="420">
                  <c:v>178</c:v>
                </c:pt>
                <c:pt idx="421">
                  <c:v>73</c:v>
                </c:pt>
                <c:pt idx="422">
                  <c:v>81</c:v>
                </c:pt>
                <c:pt idx="423">
                  <c:v>72</c:v>
                </c:pt>
                <c:pt idx="424">
                  <c:v>179</c:v>
                </c:pt>
                <c:pt idx="425">
                  <c:v>69</c:v>
                </c:pt>
                <c:pt idx="426">
                  <c:v>83</c:v>
                </c:pt>
                <c:pt idx="427">
                  <c:v>172</c:v>
                </c:pt>
                <c:pt idx="428">
                  <c:v>63</c:v>
                </c:pt>
                <c:pt idx="429">
                  <c:v>91</c:v>
                </c:pt>
                <c:pt idx="430">
                  <c:v>74</c:v>
                </c:pt>
                <c:pt idx="431">
                  <c:v>205</c:v>
                </c:pt>
                <c:pt idx="432">
                  <c:v>50</c:v>
                </c:pt>
                <c:pt idx="433">
                  <c:v>78</c:v>
                </c:pt>
                <c:pt idx="434">
                  <c:v>181</c:v>
                </c:pt>
                <c:pt idx="435">
                  <c:v>68</c:v>
                </c:pt>
                <c:pt idx="436">
                  <c:v>78</c:v>
                </c:pt>
                <c:pt idx="437">
                  <c:v>75</c:v>
                </c:pt>
                <c:pt idx="438">
                  <c:v>174</c:v>
                </c:pt>
                <c:pt idx="439">
                  <c:v>60</c:v>
                </c:pt>
                <c:pt idx="440">
                  <c:v>79</c:v>
                </c:pt>
                <c:pt idx="441">
                  <c:v>162</c:v>
                </c:pt>
                <c:pt idx="442">
                  <c:v>63</c:v>
                </c:pt>
                <c:pt idx="443">
                  <c:v>70</c:v>
                </c:pt>
                <c:pt idx="444">
                  <c:v>93</c:v>
                </c:pt>
                <c:pt idx="445">
                  <c:v>232</c:v>
                </c:pt>
                <c:pt idx="446">
                  <c:v>84</c:v>
                </c:pt>
                <c:pt idx="447">
                  <c:v>73</c:v>
                </c:pt>
                <c:pt idx="448">
                  <c:v>214</c:v>
                </c:pt>
                <c:pt idx="449">
                  <c:v>61</c:v>
                </c:pt>
                <c:pt idx="450">
                  <c:v>62</c:v>
                </c:pt>
                <c:pt idx="451">
                  <c:v>100</c:v>
                </c:pt>
                <c:pt idx="452">
                  <c:v>219</c:v>
                </c:pt>
                <c:pt idx="453">
                  <c:v>77</c:v>
                </c:pt>
                <c:pt idx="454">
                  <c:v>82</c:v>
                </c:pt>
                <c:pt idx="455">
                  <c:v>166</c:v>
                </c:pt>
                <c:pt idx="456">
                  <c:v>58</c:v>
                </c:pt>
                <c:pt idx="457">
                  <c:v>61</c:v>
                </c:pt>
                <c:pt idx="458">
                  <c:v>73</c:v>
                </c:pt>
                <c:pt idx="459">
                  <c:v>174</c:v>
                </c:pt>
                <c:pt idx="460">
                  <c:v>73</c:v>
                </c:pt>
                <c:pt idx="461">
                  <c:v>63</c:v>
                </c:pt>
                <c:pt idx="462">
                  <c:v>221</c:v>
                </c:pt>
                <c:pt idx="463">
                  <c:v>74</c:v>
                </c:pt>
                <c:pt idx="464">
                  <c:v>61</c:v>
                </c:pt>
                <c:pt idx="465">
                  <c:v>77</c:v>
                </c:pt>
                <c:pt idx="466">
                  <c:v>187</c:v>
                </c:pt>
                <c:pt idx="467">
                  <c:v>89</c:v>
                </c:pt>
                <c:pt idx="468">
                  <c:v>76</c:v>
                </c:pt>
                <c:pt idx="469">
                  <c:v>262</c:v>
                </c:pt>
                <c:pt idx="470">
                  <c:v>60</c:v>
                </c:pt>
                <c:pt idx="471">
                  <c:v>59</c:v>
                </c:pt>
                <c:pt idx="472">
                  <c:v>82</c:v>
                </c:pt>
                <c:pt idx="473">
                  <c:v>210</c:v>
                </c:pt>
                <c:pt idx="474">
                  <c:v>74</c:v>
                </c:pt>
                <c:pt idx="475">
                  <c:v>81</c:v>
                </c:pt>
                <c:pt idx="476">
                  <c:v>222</c:v>
                </c:pt>
                <c:pt idx="477">
                  <c:v>51</c:v>
                </c:pt>
                <c:pt idx="478">
                  <c:v>61</c:v>
                </c:pt>
                <c:pt idx="479">
                  <c:v>53</c:v>
                </c:pt>
                <c:pt idx="480">
                  <c:v>180</c:v>
                </c:pt>
                <c:pt idx="481">
                  <c:v>69</c:v>
                </c:pt>
                <c:pt idx="482">
                  <c:v>67</c:v>
                </c:pt>
                <c:pt idx="483">
                  <c:v>167</c:v>
                </c:pt>
                <c:pt idx="484">
                  <c:v>46</c:v>
                </c:pt>
                <c:pt idx="485">
                  <c:v>67</c:v>
                </c:pt>
                <c:pt idx="486">
                  <c:v>88</c:v>
                </c:pt>
                <c:pt idx="487">
                  <c:v>191</c:v>
                </c:pt>
                <c:pt idx="488">
                  <c:v>80</c:v>
                </c:pt>
                <c:pt idx="489">
                  <c:v>80</c:v>
                </c:pt>
                <c:pt idx="490">
                  <c:v>207</c:v>
                </c:pt>
                <c:pt idx="491">
                  <c:v>53</c:v>
                </c:pt>
                <c:pt idx="492">
                  <c:v>70</c:v>
                </c:pt>
                <c:pt idx="493">
                  <c:v>56</c:v>
                </c:pt>
                <c:pt idx="494">
                  <c:v>176</c:v>
                </c:pt>
                <c:pt idx="495">
                  <c:v>74</c:v>
                </c:pt>
                <c:pt idx="496">
                  <c:v>74</c:v>
                </c:pt>
                <c:pt idx="497">
                  <c:v>203</c:v>
                </c:pt>
                <c:pt idx="498">
                  <c:v>69</c:v>
                </c:pt>
                <c:pt idx="499">
                  <c:v>68</c:v>
                </c:pt>
                <c:pt idx="500">
                  <c:v>73</c:v>
                </c:pt>
                <c:pt idx="501">
                  <c:v>207</c:v>
                </c:pt>
                <c:pt idx="502">
                  <c:v>48</c:v>
                </c:pt>
                <c:pt idx="503">
                  <c:v>73</c:v>
                </c:pt>
                <c:pt idx="504">
                  <c:v>226</c:v>
                </c:pt>
                <c:pt idx="505">
                  <c:v>56</c:v>
                </c:pt>
                <c:pt idx="506">
                  <c:v>72</c:v>
                </c:pt>
                <c:pt idx="507">
                  <c:v>64</c:v>
                </c:pt>
                <c:pt idx="508">
                  <c:v>241</c:v>
                </c:pt>
                <c:pt idx="509">
                  <c:v>75</c:v>
                </c:pt>
                <c:pt idx="510">
                  <c:v>71</c:v>
                </c:pt>
                <c:pt idx="511">
                  <c:v>227</c:v>
                </c:pt>
                <c:pt idx="512">
                  <c:v>60</c:v>
                </c:pt>
                <c:pt idx="513">
                  <c:v>80</c:v>
                </c:pt>
                <c:pt idx="514">
                  <c:v>93</c:v>
                </c:pt>
                <c:pt idx="515">
                  <c:v>230</c:v>
                </c:pt>
                <c:pt idx="516">
                  <c:v>69</c:v>
                </c:pt>
                <c:pt idx="517">
                  <c:v>79</c:v>
                </c:pt>
                <c:pt idx="518">
                  <c:v>146</c:v>
                </c:pt>
                <c:pt idx="519">
                  <c:v>40</c:v>
                </c:pt>
                <c:pt idx="520">
                  <c:v>111</c:v>
                </c:pt>
                <c:pt idx="521">
                  <c:v>44</c:v>
                </c:pt>
                <c:pt idx="522">
                  <c:v>68</c:v>
                </c:pt>
                <c:pt idx="523">
                  <c:v>156</c:v>
                </c:pt>
                <c:pt idx="524">
                  <c:v>59</c:v>
                </c:pt>
                <c:pt idx="525">
                  <c:v>52</c:v>
                </c:pt>
                <c:pt idx="526">
                  <c:v>180</c:v>
                </c:pt>
                <c:pt idx="527">
                  <c:v>56</c:v>
                </c:pt>
                <c:pt idx="528">
                  <c:v>73</c:v>
                </c:pt>
                <c:pt idx="529">
                  <c:v>220</c:v>
                </c:pt>
                <c:pt idx="530">
                  <c:v>71</c:v>
                </c:pt>
                <c:pt idx="531">
                  <c:v>68</c:v>
                </c:pt>
                <c:pt idx="532">
                  <c:v>90</c:v>
                </c:pt>
                <c:pt idx="533">
                  <c:v>233</c:v>
                </c:pt>
                <c:pt idx="534">
                  <c:v>66</c:v>
                </c:pt>
                <c:pt idx="535">
                  <c:v>85</c:v>
                </c:pt>
                <c:pt idx="536">
                  <c:v>236</c:v>
                </c:pt>
                <c:pt idx="537">
                  <c:v>73</c:v>
                </c:pt>
                <c:pt idx="538">
                  <c:v>93</c:v>
                </c:pt>
                <c:pt idx="539">
                  <c:v>108</c:v>
                </c:pt>
                <c:pt idx="540">
                  <c:v>263</c:v>
                </c:pt>
                <c:pt idx="541">
                  <c:v>77</c:v>
                </c:pt>
                <c:pt idx="542">
                  <c:v>101</c:v>
                </c:pt>
                <c:pt idx="543">
                  <c:v>200</c:v>
                </c:pt>
                <c:pt idx="544">
                  <c:v>60</c:v>
                </c:pt>
                <c:pt idx="545">
                  <c:v>65</c:v>
                </c:pt>
                <c:pt idx="546">
                  <c:v>75</c:v>
                </c:pt>
                <c:pt idx="547">
                  <c:v>219</c:v>
                </c:pt>
                <c:pt idx="548">
                  <c:v>81</c:v>
                </c:pt>
                <c:pt idx="549">
                  <c:v>94</c:v>
                </c:pt>
                <c:pt idx="550">
                  <c:v>200</c:v>
                </c:pt>
                <c:pt idx="551">
                  <c:v>57</c:v>
                </c:pt>
                <c:pt idx="552">
                  <c:v>57</c:v>
                </c:pt>
                <c:pt idx="553">
                  <c:v>101</c:v>
                </c:pt>
                <c:pt idx="554">
                  <c:v>240</c:v>
                </c:pt>
                <c:pt idx="555">
                  <c:v>68</c:v>
                </c:pt>
                <c:pt idx="556">
                  <c:v>84</c:v>
                </c:pt>
                <c:pt idx="557">
                  <c:v>192</c:v>
                </c:pt>
                <c:pt idx="558">
                  <c:v>52</c:v>
                </c:pt>
                <c:pt idx="559">
                  <c:v>70</c:v>
                </c:pt>
                <c:pt idx="560">
                  <c:v>107</c:v>
                </c:pt>
                <c:pt idx="561">
                  <c:v>236</c:v>
                </c:pt>
                <c:pt idx="562">
                  <c:v>49</c:v>
                </c:pt>
                <c:pt idx="563">
                  <c:v>93</c:v>
                </c:pt>
                <c:pt idx="564">
                  <c:v>223</c:v>
                </c:pt>
                <c:pt idx="565">
                  <c:v>77</c:v>
                </c:pt>
                <c:pt idx="566">
                  <c:v>84</c:v>
                </c:pt>
                <c:pt idx="567">
                  <c:v>84</c:v>
                </c:pt>
                <c:pt idx="568">
                  <c:v>225</c:v>
                </c:pt>
                <c:pt idx="569">
                  <c:v>80</c:v>
                </c:pt>
                <c:pt idx="570">
                  <c:v>87</c:v>
                </c:pt>
                <c:pt idx="571">
                  <c:v>61</c:v>
                </c:pt>
                <c:pt idx="572">
                  <c:v>63</c:v>
                </c:pt>
                <c:pt idx="573">
                  <c:v>61</c:v>
                </c:pt>
                <c:pt idx="574">
                  <c:v>61</c:v>
                </c:pt>
                <c:pt idx="575">
                  <c:v>183</c:v>
                </c:pt>
                <c:pt idx="576">
                  <c:v>63</c:v>
                </c:pt>
                <c:pt idx="577">
                  <c:v>71</c:v>
                </c:pt>
                <c:pt idx="578">
                  <c:v>259</c:v>
                </c:pt>
                <c:pt idx="579">
                  <c:v>72</c:v>
                </c:pt>
                <c:pt idx="580">
                  <c:v>62</c:v>
                </c:pt>
                <c:pt idx="581">
                  <c:v>88</c:v>
                </c:pt>
                <c:pt idx="582">
                  <c:v>172</c:v>
                </c:pt>
                <c:pt idx="583">
                  <c:v>50</c:v>
                </c:pt>
                <c:pt idx="584">
                  <c:v>66</c:v>
                </c:pt>
                <c:pt idx="585">
                  <c:v>177</c:v>
                </c:pt>
                <c:pt idx="586">
                  <c:v>58</c:v>
                </c:pt>
                <c:pt idx="587">
                  <c:v>57</c:v>
                </c:pt>
                <c:pt idx="588">
                  <c:v>86</c:v>
                </c:pt>
                <c:pt idx="589">
                  <c:v>178</c:v>
                </c:pt>
                <c:pt idx="590">
                  <c:v>93</c:v>
                </c:pt>
                <c:pt idx="591">
                  <c:v>98</c:v>
                </c:pt>
                <c:pt idx="592">
                  <c:v>215</c:v>
                </c:pt>
                <c:pt idx="593">
                  <c:v>55</c:v>
                </c:pt>
                <c:pt idx="594">
                  <c:v>54</c:v>
                </c:pt>
                <c:pt idx="595">
                  <c:v>66</c:v>
                </c:pt>
                <c:pt idx="596">
                  <c:v>169</c:v>
                </c:pt>
                <c:pt idx="597">
                  <c:v>79</c:v>
                </c:pt>
                <c:pt idx="598">
                  <c:v>66</c:v>
                </c:pt>
                <c:pt idx="599">
                  <c:v>178</c:v>
                </c:pt>
                <c:pt idx="600">
                  <c:v>66</c:v>
                </c:pt>
                <c:pt idx="601">
                  <c:v>49</c:v>
                </c:pt>
                <c:pt idx="602">
                  <c:v>82</c:v>
                </c:pt>
                <c:pt idx="603">
                  <c:v>221</c:v>
                </c:pt>
                <c:pt idx="604">
                  <c:v>66</c:v>
                </c:pt>
                <c:pt idx="605">
                  <c:v>62</c:v>
                </c:pt>
                <c:pt idx="606">
                  <c:v>235</c:v>
                </c:pt>
                <c:pt idx="607">
                  <c:v>60</c:v>
                </c:pt>
                <c:pt idx="608">
                  <c:v>70</c:v>
                </c:pt>
                <c:pt idx="609">
                  <c:v>40</c:v>
                </c:pt>
                <c:pt idx="610">
                  <c:v>117</c:v>
                </c:pt>
                <c:pt idx="611">
                  <c:v>49</c:v>
                </c:pt>
                <c:pt idx="612">
                  <c:v>89</c:v>
                </c:pt>
                <c:pt idx="613">
                  <c:v>168</c:v>
                </c:pt>
                <c:pt idx="614">
                  <c:v>70</c:v>
                </c:pt>
                <c:pt idx="615">
                  <c:v>59</c:v>
                </c:pt>
                <c:pt idx="616">
                  <c:v>65</c:v>
                </c:pt>
                <c:pt idx="617">
                  <c:v>186</c:v>
                </c:pt>
                <c:pt idx="618">
                  <c:v>43</c:v>
                </c:pt>
                <c:pt idx="619">
                  <c:v>65</c:v>
                </c:pt>
                <c:pt idx="620">
                  <c:v>238</c:v>
                </c:pt>
                <c:pt idx="621">
                  <c:v>79</c:v>
                </c:pt>
                <c:pt idx="622">
                  <c:v>54</c:v>
                </c:pt>
                <c:pt idx="623">
                  <c:v>68</c:v>
                </c:pt>
                <c:pt idx="624">
                  <c:v>165</c:v>
                </c:pt>
                <c:pt idx="625">
                  <c:v>57</c:v>
                </c:pt>
                <c:pt idx="626">
                  <c:v>79</c:v>
                </c:pt>
                <c:pt idx="627">
                  <c:v>212</c:v>
                </c:pt>
                <c:pt idx="628">
                  <c:v>70</c:v>
                </c:pt>
                <c:pt idx="629">
                  <c:v>70</c:v>
                </c:pt>
                <c:pt idx="630">
                  <c:v>80</c:v>
                </c:pt>
                <c:pt idx="631">
                  <c:v>211</c:v>
                </c:pt>
                <c:pt idx="632">
                  <c:v>62</c:v>
                </c:pt>
                <c:pt idx="633">
                  <c:v>82</c:v>
                </c:pt>
                <c:pt idx="634">
                  <c:v>214</c:v>
                </c:pt>
                <c:pt idx="635">
                  <c:v>47</c:v>
                </c:pt>
                <c:pt idx="636">
                  <c:v>56</c:v>
                </c:pt>
                <c:pt idx="637">
                  <c:v>67</c:v>
                </c:pt>
                <c:pt idx="638">
                  <c:v>200</c:v>
                </c:pt>
                <c:pt idx="639">
                  <c:v>69</c:v>
                </c:pt>
                <c:pt idx="640">
                  <c:v>85</c:v>
                </c:pt>
                <c:pt idx="641">
                  <c:v>246</c:v>
                </c:pt>
                <c:pt idx="642">
                  <c:v>55</c:v>
                </c:pt>
                <c:pt idx="643">
                  <c:v>65</c:v>
                </c:pt>
                <c:pt idx="644">
                  <c:v>85</c:v>
                </c:pt>
                <c:pt idx="645">
                  <c:v>233</c:v>
                </c:pt>
                <c:pt idx="646">
                  <c:v>67</c:v>
                </c:pt>
                <c:pt idx="647">
                  <c:v>72</c:v>
                </c:pt>
                <c:pt idx="648">
                  <c:v>208</c:v>
                </c:pt>
                <c:pt idx="649">
                  <c:v>76</c:v>
                </c:pt>
                <c:pt idx="650">
                  <c:v>72</c:v>
                </c:pt>
                <c:pt idx="651">
                  <c:v>72</c:v>
                </c:pt>
                <c:pt idx="652">
                  <c:v>185</c:v>
                </c:pt>
                <c:pt idx="653">
                  <c:v>67</c:v>
                </c:pt>
                <c:pt idx="654">
                  <c:v>85</c:v>
                </c:pt>
                <c:pt idx="655">
                  <c:v>205</c:v>
                </c:pt>
                <c:pt idx="656">
                  <c:v>70</c:v>
                </c:pt>
                <c:pt idx="657">
                  <c:v>96</c:v>
                </c:pt>
                <c:pt idx="658">
                  <c:v>127</c:v>
                </c:pt>
                <c:pt idx="659">
                  <c:v>252</c:v>
                </c:pt>
                <c:pt idx="660">
                  <c:v>68</c:v>
                </c:pt>
                <c:pt idx="661">
                  <c:v>77</c:v>
                </c:pt>
                <c:pt idx="662">
                  <c:v>231</c:v>
                </c:pt>
                <c:pt idx="663">
                  <c:v>71</c:v>
                </c:pt>
                <c:pt idx="664">
                  <c:v>63</c:v>
                </c:pt>
                <c:pt idx="665">
                  <c:v>66</c:v>
                </c:pt>
                <c:pt idx="666">
                  <c:v>213</c:v>
                </c:pt>
                <c:pt idx="667">
                  <c:v>47</c:v>
                </c:pt>
                <c:pt idx="668">
                  <c:v>94</c:v>
                </c:pt>
                <c:pt idx="669">
                  <c:v>169</c:v>
                </c:pt>
                <c:pt idx="670">
                  <c:v>66</c:v>
                </c:pt>
                <c:pt idx="671">
                  <c:v>54</c:v>
                </c:pt>
                <c:pt idx="672">
                  <c:v>71</c:v>
                </c:pt>
                <c:pt idx="673">
                  <c:v>225</c:v>
                </c:pt>
                <c:pt idx="674">
                  <c:v>65</c:v>
                </c:pt>
                <c:pt idx="675">
                  <c:v>88</c:v>
                </c:pt>
                <c:pt idx="676">
                  <c:v>265</c:v>
                </c:pt>
                <c:pt idx="677">
                  <c:v>88</c:v>
                </c:pt>
                <c:pt idx="678">
                  <c:v>90</c:v>
                </c:pt>
                <c:pt idx="679">
                  <c:v>79</c:v>
                </c:pt>
                <c:pt idx="680">
                  <c:v>197</c:v>
                </c:pt>
                <c:pt idx="681">
                  <c:v>99</c:v>
                </c:pt>
                <c:pt idx="682">
                  <c:v>84</c:v>
                </c:pt>
                <c:pt idx="683">
                  <c:v>207</c:v>
                </c:pt>
                <c:pt idx="684">
                  <c:v>67</c:v>
                </c:pt>
                <c:pt idx="685">
                  <c:v>70</c:v>
                </c:pt>
                <c:pt idx="686">
                  <c:v>76</c:v>
                </c:pt>
                <c:pt idx="687">
                  <c:v>202</c:v>
                </c:pt>
                <c:pt idx="688">
                  <c:v>55</c:v>
                </c:pt>
                <c:pt idx="689">
                  <c:v>86</c:v>
                </c:pt>
                <c:pt idx="690">
                  <c:v>200</c:v>
                </c:pt>
                <c:pt idx="691">
                  <c:v>54</c:v>
                </c:pt>
                <c:pt idx="692">
                  <c:v>96</c:v>
                </c:pt>
                <c:pt idx="693">
                  <c:v>82</c:v>
                </c:pt>
                <c:pt idx="694">
                  <c:v>221</c:v>
                </c:pt>
                <c:pt idx="695">
                  <c:v>79</c:v>
                </c:pt>
                <c:pt idx="696">
                  <c:v>90</c:v>
                </c:pt>
                <c:pt idx="697">
                  <c:v>245</c:v>
                </c:pt>
                <c:pt idx="698">
                  <c:v>57</c:v>
                </c:pt>
                <c:pt idx="699">
                  <c:v>65</c:v>
                </c:pt>
                <c:pt idx="700">
                  <c:v>88</c:v>
                </c:pt>
                <c:pt idx="701">
                  <c:v>219</c:v>
                </c:pt>
                <c:pt idx="702">
                  <c:v>75</c:v>
                </c:pt>
                <c:pt idx="703">
                  <c:v>122</c:v>
                </c:pt>
                <c:pt idx="704">
                  <c:v>235</c:v>
                </c:pt>
                <c:pt idx="705">
                  <c:v>66</c:v>
                </c:pt>
                <c:pt idx="706">
                  <c:v>60</c:v>
                </c:pt>
                <c:pt idx="707">
                  <c:v>83</c:v>
                </c:pt>
                <c:pt idx="708">
                  <c:v>225</c:v>
                </c:pt>
                <c:pt idx="709">
                  <c:v>69</c:v>
                </c:pt>
                <c:pt idx="710">
                  <c:v>94</c:v>
                </c:pt>
                <c:pt idx="711">
                  <c:v>215</c:v>
                </c:pt>
                <c:pt idx="712">
                  <c:v>8</c:v>
                </c:pt>
                <c:pt idx="713">
                  <c:v>47</c:v>
                </c:pt>
                <c:pt idx="714">
                  <c:v>87</c:v>
                </c:pt>
                <c:pt idx="715">
                  <c:v>206</c:v>
                </c:pt>
                <c:pt idx="716">
                  <c:v>64</c:v>
                </c:pt>
                <c:pt idx="717">
                  <c:v>88</c:v>
                </c:pt>
                <c:pt idx="718">
                  <c:v>224</c:v>
                </c:pt>
                <c:pt idx="719">
                  <c:v>65</c:v>
                </c:pt>
                <c:pt idx="720">
                  <c:v>57</c:v>
                </c:pt>
                <c:pt idx="721">
                  <c:v>79</c:v>
                </c:pt>
                <c:pt idx="722">
                  <c:v>216</c:v>
                </c:pt>
                <c:pt idx="723">
                  <c:v>86</c:v>
                </c:pt>
                <c:pt idx="724">
                  <c:v>87</c:v>
                </c:pt>
                <c:pt idx="725">
                  <c:v>220</c:v>
                </c:pt>
                <c:pt idx="726">
                  <c:v>82</c:v>
                </c:pt>
                <c:pt idx="727">
                  <c:v>75</c:v>
                </c:pt>
                <c:pt idx="728">
                  <c:v>76</c:v>
                </c:pt>
                <c:pt idx="729">
                  <c:v>229</c:v>
                </c:pt>
                <c:pt idx="730">
                  <c:v>74</c:v>
                </c:pt>
                <c:pt idx="731">
                  <c:v>80</c:v>
                </c:pt>
                <c:pt idx="732">
                  <c:v>220</c:v>
                </c:pt>
                <c:pt idx="733">
                  <c:v>68</c:v>
                </c:pt>
                <c:pt idx="734">
                  <c:v>66</c:v>
                </c:pt>
                <c:pt idx="735">
                  <c:v>82</c:v>
                </c:pt>
                <c:pt idx="736">
                  <c:v>213</c:v>
                </c:pt>
                <c:pt idx="737">
                  <c:v>76</c:v>
                </c:pt>
                <c:pt idx="738">
                  <c:v>89</c:v>
                </c:pt>
                <c:pt idx="739">
                  <c:v>240</c:v>
                </c:pt>
                <c:pt idx="740">
                  <c:v>69</c:v>
                </c:pt>
                <c:pt idx="741">
                  <c:v>64</c:v>
                </c:pt>
                <c:pt idx="742">
                  <c:v>75</c:v>
                </c:pt>
                <c:pt idx="743">
                  <c:v>238</c:v>
                </c:pt>
              </c:numCache>
            </c:numRef>
          </c:yVal>
          <c:smooth val="0"/>
          <c:extLst>
            <c:ext xmlns:c16="http://schemas.microsoft.com/office/drawing/2014/chart" uri="{C3380CC4-5D6E-409C-BE32-E72D297353CC}">
              <c16:uniqueId val="{00000000-8A9B-4DFC-AF52-1729BD2E1B1A}"/>
            </c:ext>
          </c:extLst>
        </c:ser>
        <c:dLbls>
          <c:showLegendKey val="0"/>
          <c:showVal val="0"/>
          <c:showCatName val="0"/>
          <c:showSerName val="0"/>
          <c:showPercent val="0"/>
          <c:showBubbleSize val="0"/>
        </c:dLbls>
        <c:axId val="98912512"/>
        <c:axId val="98918784"/>
      </c:scatterChart>
      <c:valAx>
        <c:axId val="98912512"/>
        <c:scaling>
          <c:orientation val="minMax"/>
          <c:max val="42400"/>
          <c:min val="41852"/>
        </c:scaling>
        <c:delete val="0"/>
        <c:axPos val="b"/>
        <c:majorGridlines>
          <c:spPr>
            <a:ln w="9525" cap="flat" cmpd="sng" algn="ctr">
              <a:solidFill>
                <a:schemeClr val="tx1">
                  <a:lumMod val="15000"/>
                  <a:lumOff val="85000"/>
                </a:schemeClr>
              </a:solidFill>
              <a:round/>
            </a:ln>
            <a:effectLst/>
          </c:spPr>
        </c:majorGridlines>
        <c:numFmt formatCode="m/d/yyyy"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8918784"/>
        <c:crosses val="autoZero"/>
        <c:crossBetween val="midCat"/>
      </c:valAx>
      <c:valAx>
        <c:axId val="989187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891251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chemeClr val="tx1">
                    <a:lumMod val="65000"/>
                    <a:lumOff val="35000"/>
                  </a:schemeClr>
                </a:solidFill>
                <a:latin typeface="+mn-lt"/>
                <a:ea typeface="+mn-ea"/>
                <a:cs typeface="+mn-cs"/>
              </a:defRPr>
            </a:pPr>
            <a:r>
              <a:rPr lang="da-DK"/>
              <a:t>Visitors per month</a:t>
            </a:r>
          </a:p>
        </c:rich>
      </c:tx>
      <c:overlay val="0"/>
      <c:spPr>
        <a:noFill/>
        <a:ln>
          <a:noFill/>
        </a:ln>
        <a:effectLst/>
      </c:spPr>
    </c:title>
    <c:autoTitleDeleted val="0"/>
    <c:plotArea>
      <c:layout/>
      <c:barChart>
        <c:barDir val="col"/>
        <c:grouping val="clustered"/>
        <c:varyColors val="0"/>
        <c:ser>
          <c:idx val="0"/>
          <c:order val="0"/>
          <c:spPr>
            <a:solidFill>
              <a:schemeClr val="accent1"/>
            </a:solidFill>
            <a:ln>
              <a:noFill/>
            </a:ln>
            <a:effectLst/>
          </c:spPr>
          <c:invertIfNegative val="0"/>
          <c:cat>
            <c:numRef>
              <c:f>'Ark1'!$A$1116:$A$1139</c:f>
              <c:numCache>
                <c:formatCode>m/d/yyyy</c:formatCode>
                <c:ptCount val="24"/>
                <c:pt idx="0">
                  <c:v>41852</c:v>
                </c:pt>
                <c:pt idx="1">
                  <c:v>41883</c:v>
                </c:pt>
                <c:pt idx="2">
                  <c:v>41913</c:v>
                </c:pt>
                <c:pt idx="3">
                  <c:v>41944</c:v>
                </c:pt>
                <c:pt idx="4">
                  <c:v>41974</c:v>
                </c:pt>
                <c:pt idx="5">
                  <c:v>42005</c:v>
                </c:pt>
                <c:pt idx="6">
                  <c:v>42036</c:v>
                </c:pt>
                <c:pt idx="7">
                  <c:v>42064</c:v>
                </c:pt>
                <c:pt idx="8">
                  <c:v>42095</c:v>
                </c:pt>
                <c:pt idx="9">
                  <c:v>42125</c:v>
                </c:pt>
                <c:pt idx="10">
                  <c:v>42156</c:v>
                </c:pt>
                <c:pt idx="11">
                  <c:v>42186</c:v>
                </c:pt>
                <c:pt idx="12">
                  <c:v>42217</c:v>
                </c:pt>
                <c:pt idx="13">
                  <c:v>42248</c:v>
                </c:pt>
                <c:pt idx="14">
                  <c:v>42278</c:v>
                </c:pt>
                <c:pt idx="15">
                  <c:v>42309</c:v>
                </c:pt>
                <c:pt idx="16">
                  <c:v>42339</c:v>
                </c:pt>
                <c:pt idx="17">
                  <c:v>42370</c:v>
                </c:pt>
                <c:pt idx="18">
                  <c:v>42401</c:v>
                </c:pt>
                <c:pt idx="19">
                  <c:v>42430</c:v>
                </c:pt>
                <c:pt idx="20">
                  <c:v>42461</c:v>
                </c:pt>
                <c:pt idx="21">
                  <c:v>42491</c:v>
                </c:pt>
                <c:pt idx="22">
                  <c:v>42522</c:v>
                </c:pt>
                <c:pt idx="23">
                  <c:v>42552</c:v>
                </c:pt>
              </c:numCache>
            </c:numRef>
          </c:cat>
          <c:val>
            <c:numRef>
              <c:f>'Ark1'!$B$1116:$B$1139</c:f>
              <c:numCache>
                <c:formatCode>General</c:formatCode>
                <c:ptCount val="24"/>
                <c:pt idx="0">
                  <c:v>2696</c:v>
                </c:pt>
                <c:pt idx="1">
                  <c:v>2925</c:v>
                </c:pt>
                <c:pt idx="2">
                  <c:v>2846</c:v>
                </c:pt>
                <c:pt idx="3">
                  <c:v>3344</c:v>
                </c:pt>
                <c:pt idx="4">
                  <c:v>3549</c:v>
                </c:pt>
                <c:pt idx="5">
                  <c:v>2165</c:v>
                </c:pt>
                <c:pt idx="6">
                  <c:v>3792</c:v>
                </c:pt>
                <c:pt idx="7">
                  <c:v>3128</c:v>
                </c:pt>
                <c:pt idx="8">
                  <c:v>2866</c:v>
                </c:pt>
                <c:pt idx="9">
                  <c:v>2973</c:v>
                </c:pt>
                <c:pt idx="10">
                  <c:v>3205</c:v>
                </c:pt>
                <c:pt idx="11">
                  <c:v>3250</c:v>
                </c:pt>
                <c:pt idx="12">
                  <c:v>3457</c:v>
                </c:pt>
                <c:pt idx="13">
                  <c:v>3116</c:v>
                </c:pt>
                <c:pt idx="14">
                  <c:v>3331</c:v>
                </c:pt>
                <c:pt idx="15">
                  <c:v>3241</c:v>
                </c:pt>
                <c:pt idx="16">
                  <c:v>3097</c:v>
                </c:pt>
                <c:pt idx="17">
                  <c:v>3312</c:v>
                </c:pt>
                <c:pt idx="18">
                  <c:v>3267</c:v>
                </c:pt>
                <c:pt idx="19">
                  <c:v>3119</c:v>
                </c:pt>
                <c:pt idx="20">
                  <c:v>3119</c:v>
                </c:pt>
                <c:pt idx="21">
                  <c:v>3552</c:v>
                </c:pt>
                <c:pt idx="22">
                  <c:v>3681</c:v>
                </c:pt>
                <c:pt idx="23">
                  <c:v>3398</c:v>
                </c:pt>
              </c:numCache>
            </c:numRef>
          </c:val>
          <c:extLst>
            <c:ext xmlns:c16="http://schemas.microsoft.com/office/drawing/2014/chart" uri="{C3380CC4-5D6E-409C-BE32-E72D297353CC}">
              <c16:uniqueId val="{00000000-E2A2-433B-82F1-D79B4614CAFF}"/>
            </c:ext>
          </c:extLst>
        </c:ser>
        <c:dLbls>
          <c:showLegendKey val="0"/>
          <c:showVal val="0"/>
          <c:showCatName val="0"/>
          <c:showSerName val="0"/>
          <c:showPercent val="0"/>
          <c:showBubbleSize val="0"/>
        </c:dLbls>
        <c:gapWidth val="219"/>
        <c:overlap val="-27"/>
        <c:axId val="98947840"/>
        <c:axId val="98949376"/>
      </c:barChart>
      <c:dateAx>
        <c:axId val="98947840"/>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98949376"/>
        <c:crosses val="autoZero"/>
        <c:auto val="1"/>
        <c:lblOffset val="100"/>
        <c:baseTimeUnit val="months"/>
      </c:dateAx>
      <c:valAx>
        <c:axId val="989493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989478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chemeClr val="tx1">
                    <a:lumMod val="65000"/>
                    <a:lumOff val="35000"/>
                  </a:schemeClr>
                </a:solidFill>
                <a:latin typeface="+mn-lt"/>
                <a:ea typeface="+mn-ea"/>
                <a:cs typeface="+mn-cs"/>
              </a:defRPr>
            </a:pPr>
            <a:r>
              <a:rPr lang="da-DK"/>
              <a:t>Bath per month</a:t>
            </a:r>
          </a:p>
        </c:rich>
      </c:tx>
      <c:overlay val="0"/>
      <c:spPr>
        <a:noFill/>
        <a:ln>
          <a:noFill/>
        </a:ln>
        <a:effectLst/>
      </c:spPr>
    </c:title>
    <c:autoTitleDeleted val="0"/>
    <c:plotArea>
      <c:layout/>
      <c:barChart>
        <c:barDir val="col"/>
        <c:grouping val="clustered"/>
        <c:varyColors val="0"/>
        <c:ser>
          <c:idx val="0"/>
          <c:order val="0"/>
          <c:spPr>
            <a:solidFill>
              <a:schemeClr val="accent1"/>
            </a:solidFill>
            <a:ln>
              <a:noFill/>
            </a:ln>
            <a:effectLst/>
          </c:spPr>
          <c:invertIfNegative val="0"/>
          <c:cat>
            <c:numRef>
              <c:f>'Ark1'!$A$1116:$A$1139</c:f>
              <c:numCache>
                <c:formatCode>m/d/yyyy</c:formatCode>
                <c:ptCount val="24"/>
                <c:pt idx="0">
                  <c:v>41852</c:v>
                </c:pt>
                <c:pt idx="1">
                  <c:v>41883</c:v>
                </c:pt>
                <c:pt idx="2">
                  <c:v>41913</c:v>
                </c:pt>
                <c:pt idx="3">
                  <c:v>41944</c:v>
                </c:pt>
                <c:pt idx="4">
                  <c:v>41974</c:v>
                </c:pt>
                <c:pt idx="5">
                  <c:v>42005</c:v>
                </c:pt>
                <c:pt idx="6">
                  <c:v>42036</c:v>
                </c:pt>
                <c:pt idx="7">
                  <c:v>42064</c:v>
                </c:pt>
                <c:pt idx="8">
                  <c:v>42095</c:v>
                </c:pt>
                <c:pt idx="9">
                  <c:v>42125</c:v>
                </c:pt>
                <c:pt idx="10">
                  <c:v>42156</c:v>
                </c:pt>
                <c:pt idx="11">
                  <c:v>42186</c:v>
                </c:pt>
                <c:pt idx="12">
                  <c:v>42217</c:v>
                </c:pt>
                <c:pt idx="13">
                  <c:v>42248</c:v>
                </c:pt>
                <c:pt idx="14">
                  <c:v>42278</c:v>
                </c:pt>
                <c:pt idx="15">
                  <c:v>42309</c:v>
                </c:pt>
                <c:pt idx="16">
                  <c:v>42339</c:v>
                </c:pt>
                <c:pt idx="17">
                  <c:v>42370</c:v>
                </c:pt>
                <c:pt idx="18">
                  <c:v>42401</c:v>
                </c:pt>
                <c:pt idx="19">
                  <c:v>42430</c:v>
                </c:pt>
                <c:pt idx="20">
                  <c:v>42461</c:v>
                </c:pt>
                <c:pt idx="21">
                  <c:v>42491</c:v>
                </c:pt>
                <c:pt idx="22">
                  <c:v>42522</c:v>
                </c:pt>
                <c:pt idx="23">
                  <c:v>42552</c:v>
                </c:pt>
              </c:numCache>
            </c:numRef>
          </c:cat>
          <c:val>
            <c:numRef>
              <c:f>'Ark1'!$C$1116:$C$1139</c:f>
              <c:numCache>
                <c:formatCode>General</c:formatCode>
                <c:ptCount val="24"/>
                <c:pt idx="0">
                  <c:v>129</c:v>
                </c:pt>
                <c:pt idx="1">
                  <c:v>158</c:v>
                </c:pt>
                <c:pt idx="2">
                  <c:v>122</c:v>
                </c:pt>
                <c:pt idx="3">
                  <c:v>104</c:v>
                </c:pt>
                <c:pt idx="4">
                  <c:v>172</c:v>
                </c:pt>
                <c:pt idx="5">
                  <c:v>124</c:v>
                </c:pt>
                <c:pt idx="6">
                  <c:v>241</c:v>
                </c:pt>
                <c:pt idx="7">
                  <c:v>157</c:v>
                </c:pt>
                <c:pt idx="8">
                  <c:v>107</c:v>
                </c:pt>
                <c:pt idx="9">
                  <c:v>119</c:v>
                </c:pt>
                <c:pt idx="10">
                  <c:v>101</c:v>
                </c:pt>
                <c:pt idx="11">
                  <c:v>172</c:v>
                </c:pt>
                <c:pt idx="12">
                  <c:v>183</c:v>
                </c:pt>
                <c:pt idx="13">
                  <c:v>76</c:v>
                </c:pt>
                <c:pt idx="14">
                  <c:v>104</c:v>
                </c:pt>
                <c:pt idx="15">
                  <c:v>107</c:v>
                </c:pt>
                <c:pt idx="16">
                  <c:v>106</c:v>
                </c:pt>
                <c:pt idx="17">
                  <c:v>111</c:v>
                </c:pt>
                <c:pt idx="18">
                  <c:v>230</c:v>
                </c:pt>
                <c:pt idx="19">
                  <c:v>167</c:v>
                </c:pt>
                <c:pt idx="20">
                  <c:v>95</c:v>
                </c:pt>
                <c:pt idx="21">
                  <c:v>165</c:v>
                </c:pt>
                <c:pt idx="22">
                  <c:v>120</c:v>
                </c:pt>
                <c:pt idx="23">
                  <c:v>145</c:v>
                </c:pt>
              </c:numCache>
            </c:numRef>
          </c:val>
          <c:extLst>
            <c:ext xmlns:c16="http://schemas.microsoft.com/office/drawing/2014/chart" uri="{C3380CC4-5D6E-409C-BE32-E72D297353CC}">
              <c16:uniqueId val="{00000000-EE82-4400-837E-3B15E9BCD4AE}"/>
            </c:ext>
          </c:extLst>
        </c:ser>
        <c:dLbls>
          <c:showLegendKey val="0"/>
          <c:showVal val="0"/>
          <c:showCatName val="0"/>
          <c:showSerName val="0"/>
          <c:showPercent val="0"/>
          <c:showBubbleSize val="0"/>
        </c:dLbls>
        <c:gapWidth val="219"/>
        <c:overlap val="-27"/>
        <c:axId val="98850688"/>
        <c:axId val="98852224"/>
      </c:barChart>
      <c:dateAx>
        <c:axId val="98850688"/>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98852224"/>
        <c:crosses val="autoZero"/>
        <c:auto val="1"/>
        <c:lblOffset val="100"/>
        <c:baseTimeUnit val="months"/>
      </c:dateAx>
      <c:valAx>
        <c:axId val="988522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988506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chemeClr val="tx1">
                    <a:lumMod val="65000"/>
                    <a:lumOff val="35000"/>
                  </a:schemeClr>
                </a:solidFill>
                <a:latin typeface="+mn-lt"/>
                <a:ea typeface="+mn-ea"/>
                <a:cs typeface="+mn-cs"/>
              </a:defRPr>
            </a:pPr>
            <a:r>
              <a:rPr lang="da-DK"/>
              <a:t>Jerricans per month</a:t>
            </a:r>
          </a:p>
        </c:rich>
      </c:tx>
      <c:overlay val="0"/>
      <c:spPr>
        <a:noFill/>
        <a:ln>
          <a:noFill/>
        </a:ln>
        <a:effectLst/>
      </c:spPr>
    </c:title>
    <c:autoTitleDeleted val="0"/>
    <c:plotArea>
      <c:layout/>
      <c:barChart>
        <c:barDir val="col"/>
        <c:grouping val="clustered"/>
        <c:varyColors val="0"/>
        <c:ser>
          <c:idx val="0"/>
          <c:order val="0"/>
          <c:spPr>
            <a:solidFill>
              <a:schemeClr val="accent1"/>
            </a:solidFill>
            <a:ln>
              <a:noFill/>
            </a:ln>
            <a:effectLst/>
          </c:spPr>
          <c:invertIfNegative val="0"/>
          <c:cat>
            <c:numRef>
              <c:f>'Ark1'!$A$1116:$A$1139</c:f>
              <c:numCache>
                <c:formatCode>m/d/yyyy</c:formatCode>
                <c:ptCount val="24"/>
                <c:pt idx="0">
                  <c:v>41852</c:v>
                </c:pt>
                <c:pt idx="1">
                  <c:v>41883</c:v>
                </c:pt>
                <c:pt idx="2">
                  <c:v>41913</c:v>
                </c:pt>
                <c:pt idx="3">
                  <c:v>41944</c:v>
                </c:pt>
                <c:pt idx="4">
                  <c:v>41974</c:v>
                </c:pt>
                <c:pt idx="5">
                  <c:v>42005</c:v>
                </c:pt>
                <c:pt idx="6">
                  <c:v>42036</c:v>
                </c:pt>
                <c:pt idx="7">
                  <c:v>42064</c:v>
                </c:pt>
                <c:pt idx="8">
                  <c:v>42095</c:v>
                </c:pt>
                <c:pt idx="9">
                  <c:v>42125</c:v>
                </c:pt>
                <c:pt idx="10">
                  <c:v>42156</c:v>
                </c:pt>
                <c:pt idx="11">
                  <c:v>42186</c:v>
                </c:pt>
                <c:pt idx="12">
                  <c:v>42217</c:v>
                </c:pt>
                <c:pt idx="13">
                  <c:v>42248</c:v>
                </c:pt>
                <c:pt idx="14">
                  <c:v>42278</c:v>
                </c:pt>
                <c:pt idx="15">
                  <c:v>42309</c:v>
                </c:pt>
                <c:pt idx="16">
                  <c:v>42339</c:v>
                </c:pt>
                <c:pt idx="17">
                  <c:v>42370</c:v>
                </c:pt>
                <c:pt idx="18">
                  <c:v>42401</c:v>
                </c:pt>
                <c:pt idx="19">
                  <c:v>42430</c:v>
                </c:pt>
                <c:pt idx="20">
                  <c:v>42461</c:v>
                </c:pt>
                <c:pt idx="21">
                  <c:v>42491</c:v>
                </c:pt>
                <c:pt idx="22">
                  <c:v>42522</c:v>
                </c:pt>
                <c:pt idx="23">
                  <c:v>42552</c:v>
                </c:pt>
              </c:numCache>
            </c:numRef>
          </c:cat>
          <c:val>
            <c:numRef>
              <c:f>'Ark1'!$D$1116:$D$1139</c:f>
              <c:numCache>
                <c:formatCode>General</c:formatCode>
                <c:ptCount val="24"/>
                <c:pt idx="0">
                  <c:v>595</c:v>
                </c:pt>
                <c:pt idx="1">
                  <c:v>881</c:v>
                </c:pt>
                <c:pt idx="2">
                  <c:v>1336</c:v>
                </c:pt>
                <c:pt idx="3">
                  <c:v>1115</c:v>
                </c:pt>
                <c:pt idx="4">
                  <c:v>1215</c:v>
                </c:pt>
                <c:pt idx="5">
                  <c:v>885</c:v>
                </c:pt>
                <c:pt idx="6">
                  <c:v>1349</c:v>
                </c:pt>
                <c:pt idx="7">
                  <c:v>601</c:v>
                </c:pt>
                <c:pt idx="8">
                  <c:v>837</c:v>
                </c:pt>
                <c:pt idx="9">
                  <c:v>628</c:v>
                </c:pt>
                <c:pt idx="10">
                  <c:v>838</c:v>
                </c:pt>
                <c:pt idx="11">
                  <c:v>937</c:v>
                </c:pt>
                <c:pt idx="12">
                  <c:v>1792</c:v>
                </c:pt>
                <c:pt idx="13">
                  <c:v>1669</c:v>
                </c:pt>
                <c:pt idx="14">
                  <c:v>1310</c:v>
                </c:pt>
                <c:pt idx="15">
                  <c:v>1485</c:v>
                </c:pt>
                <c:pt idx="16">
                  <c:v>1218</c:v>
                </c:pt>
                <c:pt idx="17">
                  <c:v>1102</c:v>
                </c:pt>
                <c:pt idx="18">
                  <c:v>1363</c:v>
                </c:pt>
                <c:pt idx="19">
                  <c:v>1352</c:v>
                </c:pt>
                <c:pt idx="20">
                  <c:v>1035</c:v>
                </c:pt>
                <c:pt idx="21">
                  <c:v>1289</c:v>
                </c:pt>
                <c:pt idx="22">
                  <c:v>1659</c:v>
                </c:pt>
                <c:pt idx="23">
                  <c:v>1430</c:v>
                </c:pt>
              </c:numCache>
            </c:numRef>
          </c:val>
          <c:extLst>
            <c:ext xmlns:c16="http://schemas.microsoft.com/office/drawing/2014/chart" uri="{C3380CC4-5D6E-409C-BE32-E72D297353CC}">
              <c16:uniqueId val="{00000000-BA4C-44E1-AAF2-F358C56378DC}"/>
            </c:ext>
          </c:extLst>
        </c:ser>
        <c:dLbls>
          <c:showLegendKey val="0"/>
          <c:showVal val="0"/>
          <c:showCatName val="0"/>
          <c:showSerName val="0"/>
          <c:showPercent val="0"/>
          <c:showBubbleSize val="0"/>
        </c:dLbls>
        <c:gapWidth val="219"/>
        <c:overlap val="-27"/>
        <c:axId val="98890496"/>
        <c:axId val="98892032"/>
      </c:barChart>
      <c:dateAx>
        <c:axId val="98890496"/>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98892032"/>
        <c:crosses val="autoZero"/>
        <c:auto val="1"/>
        <c:lblOffset val="100"/>
        <c:baseTimeUnit val="months"/>
      </c:dateAx>
      <c:valAx>
        <c:axId val="988920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988904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chemeClr val="tx1">
                    <a:lumMod val="65000"/>
                    <a:lumOff val="35000"/>
                  </a:schemeClr>
                </a:solidFill>
                <a:latin typeface="+mn-lt"/>
                <a:ea typeface="+mn-ea"/>
                <a:cs typeface="+mn-cs"/>
              </a:defRPr>
            </a:pPr>
            <a:r>
              <a:rPr lang="da-DK"/>
              <a:t>Airtime</a:t>
            </a:r>
            <a:r>
              <a:rPr lang="da-DK" baseline="0"/>
              <a:t> per </a:t>
            </a:r>
            <a:r>
              <a:rPr lang="da-DK"/>
              <a:t>month</a:t>
            </a:r>
          </a:p>
        </c:rich>
      </c:tx>
      <c:overlay val="0"/>
      <c:spPr>
        <a:noFill/>
        <a:ln>
          <a:noFill/>
        </a:ln>
        <a:effectLst/>
      </c:spPr>
    </c:title>
    <c:autoTitleDeleted val="0"/>
    <c:plotArea>
      <c:layout/>
      <c:barChart>
        <c:barDir val="col"/>
        <c:grouping val="clustered"/>
        <c:varyColors val="0"/>
        <c:ser>
          <c:idx val="0"/>
          <c:order val="0"/>
          <c:spPr>
            <a:solidFill>
              <a:schemeClr val="accent1"/>
            </a:solidFill>
            <a:ln>
              <a:noFill/>
            </a:ln>
            <a:effectLst/>
          </c:spPr>
          <c:invertIfNegative val="0"/>
          <c:cat>
            <c:numRef>
              <c:f>'Ark1'!$A$1116:$A$1139</c:f>
              <c:numCache>
                <c:formatCode>m/d/yyyy</c:formatCode>
                <c:ptCount val="24"/>
                <c:pt idx="0">
                  <c:v>41852</c:v>
                </c:pt>
                <c:pt idx="1">
                  <c:v>41883</c:v>
                </c:pt>
                <c:pt idx="2">
                  <c:v>41913</c:v>
                </c:pt>
                <c:pt idx="3">
                  <c:v>41944</c:v>
                </c:pt>
                <c:pt idx="4">
                  <c:v>41974</c:v>
                </c:pt>
                <c:pt idx="5">
                  <c:v>42005</c:v>
                </c:pt>
                <c:pt idx="6">
                  <c:v>42036</c:v>
                </c:pt>
                <c:pt idx="7">
                  <c:v>42064</c:v>
                </c:pt>
                <c:pt idx="8">
                  <c:v>42095</c:v>
                </c:pt>
                <c:pt idx="9">
                  <c:v>42125</c:v>
                </c:pt>
                <c:pt idx="10">
                  <c:v>42156</c:v>
                </c:pt>
                <c:pt idx="11">
                  <c:v>42186</c:v>
                </c:pt>
                <c:pt idx="12">
                  <c:v>42217</c:v>
                </c:pt>
                <c:pt idx="13">
                  <c:v>42248</c:v>
                </c:pt>
                <c:pt idx="14">
                  <c:v>42278</c:v>
                </c:pt>
                <c:pt idx="15">
                  <c:v>42309</c:v>
                </c:pt>
                <c:pt idx="16">
                  <c:v>42339</c:v>
                </c:pt>
                <c:pt idx="17">
                  <c:v>42370</c:v>
                </c:pt>
                <c:pt idx="18">
                  <c:v>42401</c:v>
                </c:pt>
                <c:pt idx="19">
                  <c:v>42430</c:v>
                </c:pt>
                <c:pt idx="20">
                  <c:v>42461</c:v>
                </c:pt>
                <c:pt idx="21">
                  <c:v>42491</c:v>
                </c:pt>
                <c:pt idx="22">
                  <c:v>42522</c:v>
                </c:pt>
                <c:pt idx="23">
                  <c:v>42552</c:v>
                </c:pt>
              </c:numCache>
            </c:numRef>
          </c:cat>
          <c:val>
            <c:numRef>
              <c:f>'Ark1'!$E$1116:$E$1139</c:f>
              <c:numCache>
                <c:formatCode>General</c:formatCode>
                <c:ptCount val="24"/>
                <c:pt idx="0">
                  <c:v>0</c:v>
                </c:pt>
                <c:pt idx="1">
                  <c:v>0</c:v>
                </c:pt>
                <c:pt idx="2">
                  <c:v>0</c:v>
                </c:pt>
                <c:pt idx="3">
                  <c:v>0</c:v>
                </c:pt>
                <c:pt idx="4">
                  <c:v>0</c:v>
                </c:pt>
                <c:pt idx="5">
                  <c:v>245</c:v>
                </c:pt>
                <c:pt idx="6">
                  <c:v>341</c:v>
                </c:pt>
                <c:pt idx="7">
                  <c:v>324</c:v>
                </c:pt>
                <c:pt idx="8">
                  <c:v>318</c:v>
                </c:pt>
                <c:pt idx="9">
                  <c:v>360</c:v>
                </c:pt>
                <c:pt idx="10">
                  <c:v>315</c:v>
                </c:pt>
                <c:pt idx="11">
                  <c:v>205</c:v>
                </c:pt>
                <c:pt idx="12">
                  <c:v>249</c:v>
                </c:pt>
                <c:pt idx="13">
                  <c:v>262</c:v>
                </c:pt>
                <c:pt idx="14">
                  <c:v>195</c:v>
                </c:pt>
                <c:pt idx="15">
                  <c:v>117</c:v>
                </c:pt>
                <c:pt idx="16">
                  <c:v>200</c:v>
                </c:pt>
                <c:pt idx="17">
                  <c:v>221</c:v>
                </c:pt>
                <c:pt idx="18">
                  <c:v>341</c:v>
                </c:pt>
                <c:pt idx="19">
                  <c:v>277</c:v>
                </c:pt>
                <c:pt idx="20">
                  <c:v>195</c:v>
                </c:pt>
                <c:pt idx="21">
                  <c:v>105</c:v>
                </c:pt>
                <c:pt idx="22">
                  <c:v>154</c:v>
                </c:pt>
                <c:pt idx="23">
                  <c:v>286</c:v>
                </c:pt>
              </c:numCache>
            </c:numRef>
          </c:val>
          <c:extLst>
            <c:ext xmlns:c16="http://schemas.microsoft.com/office/drawing/2014/chart" uri="{C3380CC4-5D6E-409C-BE32-E72D297353CC}">
              <c16:uniqueId val="{00000000-468E-4F34-AF70-30C770CF6476}"/>
            </c:ext>
          </c:extLst>
        </c:ser>
        <c:dLbls>
          <c:showLegendKey val="0"/>
          <c:showVal val="0"/>
          <c:showCatName val="0"/>
          <c:showSerName val="0"/>
          <c:showPercent val="0"/>
          <c:showBubbleSize val="0"/>
        </c:dLbls>
        <c:gapWidth val="219"/>
        <c:overlap val="-27"/>
        <c:axId val="99651968"/>
        <c:axId val="99653504"/>
      </c:barChart>
      <c:dateAx>
        <c:axId val="99651968"/>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99653504"/>
        <c:crosses val="autoZero"/>
        <c:auto val="1"/>
        <c:lblOffset val="100"/>
        <c:baseTimeUnit val="months"/>
      </c:dateAx>
      <c:valAx>
        <c:axId val="996535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996519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chemeClr val="tx1">
                    <a:lumMod val="65000"/>
                    <a:lumOff val="35000"/>
                  </a:schemeClr>
                </a:solidFill>
                <a:latin typeface="+mn-lt"/>
                <a:ea typeface="+mn-ea"/>
                <a:cs typeface="+mn-cs"/>
              </a:defRPr>
            </a:pPr>
            <a:r>
              <a:rPr lang="da-DK"/>
              <a:t>Airtime</a:t>
            </a:r>
            <a:r>
              <a:rPr lang="da-DK" baseline="0"/>
              <a:t> per </a:t>
            </a:r>
            <a:r>
              <a:rPr lang="da-DK"/>
              <a:t>month</a:t>
            </a:r>
          </a:p>
        </c:rich>
      </c:tx>
      <c:overlay val="0"/>
      <c:spPr>
        <a:noFill/>
        <a:ln>
          <a:noFill/>
        </a:ln>
        <a:effectLst/>
      </c:spPr>
    </c:title>
    <c:autoTitleDeleted val="0"/>
    <c:plotArea>
      <c:layout/>
      <c:barChart>
        <c:barDir val="col"/>
        <c:grouping val="clustered"/>
        <c:varyColors val="0"/>
        <c:ser>
          <c:idx val="0"/>
          <c:order val="0"/>
          <c:spPr>
            <a:solidFill>
              <a:schemeClr val="accent1"/>
            </a:solidFill>
            <a:ln>
              <a:noFill/>
            </a:ln>
            <a:effectLst/>
          </c:spPr>
          <c:invertIfNegative val="0"/>
          <c:cat>
            <c:numRef>
              <c:f>'Ark1'!$A$1116:$A$1139</c:f>
              <c:numCache>
                <c:formatCode>m/d/yyyy</c:formatCode>
                <c:ptCount val="24"/>
                <c:pt idx="0">
                  <c:v>41852</c:v>
                </c:pt>
                <c:pt idx="1">
                  <c:v>41883</c:v>
                </c:pt>
                <c:pt idx="2">
                  <c:v>41913</c:v>
                </c:pt>
                <c:pt idx="3">
                  <c:v>41944</c:v>
                </c:pt>
                <c:pt idx="4">
                  <c:v>41974</c:v>
                </c:pt>
                <c:pt idx="5">
                  <c:v>42005</c:v>
                </c:pt>
                <c:pt idx="6">
                  <c:v>42036</c:v>
                </c:pt>
                <c:pt idx="7">
                  <c:v>42064</c:v>
                </c:pt>
                <c:pt idx="8">
                  <c:v>42095</c:v>
                </c:pt>
                <c:pt idx="9">
                  <c:v>42125</c:v>
                </c:pt>
                <c:pt idx="10">
                  <c:v>42156</c:v>
                </c:pt>
                <c:pt idx="11">
                  <c:v>42186</c:v>
                </c:pt>
                <c:pt idx="12">
                  <c:v>42217</c:v>
                </c:pt>
                <c:pt idx="13">
                  <c:v>42248</c:v>
                </c:pt>
                <c:pt idx="14">
                  <c:v>42278</c:v>
                </c:pt>
                <c:pt idx="15">
                  <c:v>42309</c:v>
                </c:pt>
                <c:pt idx="16">
                  <c:v>42339</c:v>
                </c:pt>
                <c:pt idx="17">
                  <c:v>42370</c:v>
                </c:pt>
                <c:pt idx="18">
                  <c:v>42401</c:v>
                </c:pt>
                <c:pt idx="19">
                  <c:v>42430</c:v>
                </c:pt>
                <c:pt idx="20">
                  <c:v>42461</c:v>
                </c:pt>
                <c:pt idx="21">
                  <c:v>42491</c:v>
                </c:pt>
                <c:pt idx="22">
                  <c:v>42522</c:v>
                </c:pt>
                <c:pt idx="23">
                  <c:v>42552</c:v>
                </c:pt>
              </c:numCache>
            </c:numRef>
          </c:cat>
          <c:val>
            <c:numRef>
              <c:f>'Ark1'!$F$1116:$F$1139</c:f>
              <c:numCache>
                <c:formatCode>General</c:formatCode>
                <c:ptCount val="24"/>
                <c:pt idx="0">
                  <c:v>0</c:v>
                </c:pt>
                <c:pt idx="1">
                  <c:v>0</c:v>
                </c:pt>
                <c:pt idx="2">
                  <c:v>0</c:v>
                </c:pt>
                <c:pt idx="3">
                  <c:v>0</c:v>
                </c:pt>
                <c:pt idx="4">
                  <c:v>0</c:v>
                </c:pt>
                <c:pt idx="5">
                  <c:v>110800</c:v>
                </c:pt>
                <c:pt idx="6">
                  <c:v>175200</c:v>
                </c:pt>
                <c:pt idx="7">
                  <c:v>131700</c:v>
                </c:pt>
                <c:pt idx="8">
                  <c:v>128300</c:v>
                </c:pt>
                <c:pt idx="9">
                  <c:v>82400</c:v>
                </c:pt>
                <c:pt idx="10">
                  <c:v>110300</c:v>
                </c:pt>
                <c:pt idx="11">
                  <c:v>120400</c:v>
                </c:pt>
                <c:pt idx="12">
                  <c:v>131100</c:v>
                </c:pt>
                <c:pt idx="13">
                  <c:v>175700</c:v>
                </c:pt>
                <c:pt idx="14">
                  <c:v>107625</c:v>
                </c:pt>
                <c:pt idx="15">
                  <c:v>129400</c:v>
                </c:pt>
                <c:pt idx="16">
                  <c:v>89500</c:v>
                </c:pt>
                <c:pt idx="17">
                  <c:v>60026</c:v>
                </c:pt>
                <c:pt idx="18">
                  <c:v>88300</c:v>
                </c:pt>
                <c:pt idx="19">
                  <c:v>85300</c:v>
                </c:pt>
                <c:pt idx="20">
                  <c:v>72000</c:v>
                </c:pt>
                <c:pt idx="21">
                  <c:v>72000</c:v>
                </c:pt>
                <c:pt idx="22">
                  <c:v>98100</c:v>
                </c:pt>
                <c:pt idx="23">
                  <c:v>97000</c:v>
                </c:pt>
              </c:numCache>
            </c:numRef>
          </c:val>
          <c:extLst>
            <c:ext xmlns:c16="http://schemas.microsoft.com/office/drawing/2014/chart" uri="{C3380CC4-5D6E-409C-BE32-E72D297353CC}">
              <c16:uniqueId val="{00000000-98DE-46B9-8AA0-C2E3876A274A}"/>
            </c:ext>
          </c:extLst>
        </c:ser>
        <c:dLbls>
          <c:showLegendKey val="0"/>
          <c:showVal val="0"/>
          <c:showCatName val="0"/>
          <c:showSerName val="0"/>
          <c:showPercent val="0"/>
          <c:showBubbleSize val="0"/>
        </c:dLbls>
        <c:gapWidth val="219"/>
        <c:overlap val="-27"/>
        <c:axId val="99677696"/>
        <c:axId val="99679232"/>
      </c:barChart>
      <c:dateAx>
        <c:axId val="99677696"/>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99679232"/>
        <c:crosses val="autoZero"/>
        <c:auto val="1"/>
        <c:lblOffset val="100"/>
        <c:baseTimeUnit val="months"/>
      </c:dateAx>
      <c:valAx>
        <c:axId val="996792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996776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19</xdr:col>
      <xdr:colOff>395238</xdr:colOff>
      <xdr:row>1105</xdr:row>
      <xdr:rowOff>0</xdr:rowOff>
    </xdr:from>
    <xdr:to>
      <xdr:col>22</xdr:col>
      <xdr:colOff>6432468</xdr:colOff>
      <xdr:row>1123</xdr:row>
      <xdr:rowOff>74221</xdr:rowOff>
    </xdr:to>
    <xdr:graphicFrame macro="">
      <xdr:nvGraphicFramePr>
        <xdr:cNvPr id="2" name="Diagram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101436</xdr:colOff>
      <xdr:row>1105</xdr:row>
      <xdr:rowOff>0</xdr:rowOff>
    </xdr:from>
    <xdr:to>
      <xdr:col>19</xdr:col>
      <xdr:colOff>197924</xdr:colOff>
      <xdr:row>1123</xdr:row>
      <xdr:rowOff>111331</xdr:rowOff>
    </xdr:to>
    <xdr:graphicFrame macro="">
      <xdr:nvGraphicFramePr>
        <xdr:cNvPr id="5" name="Diagram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111330</xdr:colOff>
      <xdr:row>1123</xdr:row>
      <xdr:rowOff>123702</xdr:rowOff>
    </xdr:from>
    <xdr:to>
      <xdr:col>19</xdr:col>
      <xdr:colOff>222662</xdr:colOff>
      <xdr:row>1135</xdr:row>
      <xdr:rowOff>-1</xdr:rowOff>
    </xdr:to>
    <xdr:graphicFrame macro="">
      <xdr:nvGraphicFramePr>
        <xdr:cNvPr id="6" name="Diagram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111333</xdr:colOff>
      <xdr:row>1135</xdr:row>
      <xdr:rowOff>24738</xdr:rowOff>
    </xdr:from>
    <xdr:to>
      <xdr:col>19</xdr:col>
      <xdr:colOff>220191</xdr:colOff>
      <xdr:row>1146</xdr:row>
      <xdr:rowOff>74221</xdr:rowOff>
    </xdr:to>
    <xdr:graphicFrame macro="">
      <xdr:nvGraphicFramePr>
        <xdr:cNvPr id="7" name="Diagram 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xdr:col>
      <xdr:colOff>383474</xdr:colOff>
      <xdr:row>1123</xdr:row>
      <xdr:rowOff>111331</xdr:rowOff>
    </xdr:from>
    <xdr:to>
      <xdr:col>22</xdr:col>
      <xdr:colOff>6380514</xdr:colOff>
      <xdr:row>1134</xdr:row>
      <xdr:rowOff>160814</xdr:rowOff>
    </xdr:to>
    <xdr:graphicFrame macro="">
      <xdr:nvGraphicFramePr>
        <xdr:cNvPr id="8" name="Diagram 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xdr:col>
      <xdr:colOff>383475</xdr:colOff>
      <xdr:row>1135</xdr:row>
      <xdr:rowOff>49480</xdr:rowOff>
    </xdr:from>
    <xdr:to>
      <xdr:col>22</xdr:col>
      <xdr:colOff>6380515</xdr:colOff>
      <xdr:row>1146</xdr:row>
      <xdr:rowOff>98964</xdr:rowOff>
    </xdr:to>
    <xdr:graphicFrame macro="">
      <xdr:nvGraphicFramePr>
        <xdr:cNvPr id="9" name="Diagram 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148"/>
  <sheetViews>
    <sheetView tabSelected="1" topLeftCell="C1083" zoomScale="85" zoomScaleNormal="85" workbookViewId="0">
      <selection activeCell="V1100" sqref="V1100"/>
    </sheetView>
  </sheetViews>
  <sheetFormatPr defaultRowHeight="14.5" x14ac:dyDescent="0.35"/>
  <cols>
    <col min="1" max="1" width="14.26953125" customWidth="1"/>
    <col min="3" max="3" width="11.26953125" bestFit="1" customWidth="1"/>
    <col min="5" max="5" width="10" customWidth="1"/>
    <col min="6" max="6" width="11.54296875" bestFit="1" customWidth="1"/>
    <col min="7" max="7" width="10.7265625" bestFit="1" customWidth="1"/>
    <col min="11" max="11" width="10.26953125" customWidth="1"/>
    <col min="12" max="12" width="9.54296875" style="5" customWidth="1"/>
    <col min="13" max="13" width="9.1796875" style="6"/>
    <col min="14" max="14" width="10.54296875" style="5" customWidth="1"/>
    <col min="15" max="15" width="10.26953125" style="6" customWidth="1"/>
    <col min="16" max="16" width="10.26953125" customWidth="1"/>
    <col min="17" max="17" width="9.1796875" style="6"/>
    <col min="18" max="18" width="10.1796875" customWidth="1"/>
    <col min="19" max="19" width="9.1796875" style="6"/>
    <col min="20" max="21" width="9.1796875" style="13"/>
    <col min="22" max="22" width="9.1796875" style="19"/>
    <col min="23" max="23" width="96.7265625" style="29" customWidth="1"/>
  </cols>
  <sheetData>
    <row r="1" spans="1:23" x14ac:dyDescent="0.35">
      <c r="A1" s="17" t="s">
        <v>27</v>
      </c>
      <c r="K1" s="4"/>
      <c r="L1" s="4"/>
      <c r="M1" s="4"/>
      <c r="N1" s="4"/>
      <c r="O1" s="4"/>
      <c r="P1" s="4"/>
      <c r="Q1" s="4"/>
      <c r="S1" s="4"/>
      <c r="T1" s="18"/>
      <c r="V1" s="18"/>
      <c r="W1" s="28"/>
    </row>
    <row r="2" spans="1:23" ht="15" thickBot="1" x14ac:dyDescent="0.4">
      <c r="K2" s="4"/>
      <c r="L2" s="4"/>
      <c r="M2" s="4"/>
      <c r="N2" s="4"/>
      <c r="O2" s="4"/>
      <c r="P2" s="4"/>
      <c r="Q2" s="4"/>
      <c r="S2" s="4"/>
      <c r="T2" s="18"/>
      <c r="V2" s="18"/>
      <c r="W2" s="28"/>
    </row>
    <row r="3" spans="1:23" s="3" customFormat="1" ht="58.5" thickBot="1" x14ac:dyDescent="0.4">
      <c r="A3" s="21" t="s">
        <v>0</v>
      </c>
      <c r="B3" s="22" t="s">
        <v>33</v>
      </c>
      <c r="C3" s="22" t="s">
        <v>34</v>
      </c>
      <c r="D3" s="22" t="s">
        <v>74</v>
      </c>
      <c r="E3" s="22" t="s">
        <v>75</v>
      </c>
      <c r="F3" s="23" t="s">
        <v>35</v>
      </c>
      <c r="G3" s="24" t="s">
        <v>1</v>
      </c>
      <c r="H3" s="22" t="s">
        <v>58</v>
      </c>
      <c r="I3" s="22" t="s">
        <v>59</v>
      </c>
      <c r="J3" s="22" t="s">
        <v>2</v>
      </c>
      <c r="K3" s="22" t="s">
        <v>8</v>
      </c>
      <c r="L3" s="23" t="s">
        <v>9</v>
      </c>
      <c r="M3" s="22" t="s">
        <v>3</v>
      </c>
      <c r="N3" s="23" t="s">
        <v>6</v>
      </c>
      <c r="O3" s="24" t="s">
        <v>7</v>
      </c>
      <c r="P3" s="22" t="s">
        <v>4</v>
      </c>
      <c r="Q3" s="22" t="s">
        <v>5</v>
      </c>
      <c r="R3" s="23" t="s">
        <v>25</v>
      </c>
      <c r="S3" s="25" t="s">
        <v>77</v>
      </c>
      <c r="T3" s="21" t="s">
        <v>66</v>
      </c>
      <c r="U3" s="22" t="s">
        <v>13</v>
      </c>
      <c r="V3" s="22" t="s">
        <v>14</v>
      </c>
      <c r="W3" s="26" t="s">
        <v>11</v>
      </c>
    </row>
    <row r="4" spans="1:23" s="8" customFormat="1" ht="15" thickBot="1" x14ac:dyDescent="0.4">
      <c r="A4" s="7" t="s">
        <v>36</v>
      </c>
      <c r="B4" s="8">
        <v>3</v>
      </c>
      <c r="C4" s="8">
        <v>4</v>
      </c>
      <c r="D4" s="8">
        <v>20</v>
      </c>
      <c r="F4" s="9" t="s">
        <v>40</v>
      </c>
      <c r="G4" s="10">
        <v>7123</v>
      </c>
      <c r="L4" s="9"/>
      <c r="N4" s="9"/>
      <c r="O4" s="10"/>
      <c r="W4" s="27" t="s">
        <v>38</v>
      </c>
    </row>
    <row r="5" spans="1:23" x14ac:dyDescent="0.35">
      <c r="A5" s="1">
        <v>41841</v>
      </c>
      <c r="E5" s="39"/>
      <c r="F5" s="5"/>
      <c r="G5" s="6"/>
      <c r="H5" s="4"/>
      <c r="I5" s="4"/>
    </row>
    <row r="6" spans="1:23" x14ac:dyDescent="0.35">
      <c r="A6" s="1">
        <f>+A5+1</f>
        <v>41842</v>
      </c>
      <c r="B6">
        <v>18</v>
      </c>
      <c r="C6">
        <v>1</v>
      </c>
      <c r="D6">
        <v>5</v>
      </c>
      <c r="E6" s="39"/>
      <c r="F6" s="5">
        <f>+B6*B$4+C6*C$4+D6*D$4+50</f>
        <v>208</v>
      </c>
      <c r="G6" s="6">
        <f>+O6-N6</f>
        <v>554</v>
      </c>
      <c r="H6" s="12">
        <v>0</v>
      </c>
      <c r="I6" s="34">
        <v>0</v>
      </c>
      <c r="J6" s="16" t="s">
        <v>26</v>
      </c>
      <c r="K6">
        <f>L6-M6</f>
        <v>6300</v>
      </c>
      <c r="L6" s="5">
        <v>6300</v>
      </c>
      <c r="M6" s="6">
        <v>0</v>
      </c>
      <c r="N6" s="5">
        <v>8593</v>
      </c>
      <c r="O6" s="6">
        <v>9147</v>
      </c>
      <c r="P6" s="11" t="s">
        <v>10</v>
      </c>
      <c r="R6" s="12">
        <v>1</v>
      </c>
      <c r="S6" s="6">
        <v>0</v>
      </c>
      <c r="T6" s="13" t="s">
        <v>15</v>
      </c>
      <c r="U6" s="13" t="s">
        <v>16</v>
      </c>
      <c r="V6" s="19" t="s">
        <v>17</v>
      </c>
      <c r="W6" s="30" t="s">
        <v>18</v>
      </c>
    </row>
    <row r="7" spans="1:23" x14ac:dyDescent="0.35">
      <c r="A7" s="1">
        <f t="shared" ref="A7:A43" si="0">+A6+1</f>
        <v>41843</v>
      </c>
      <c r="B7">
        <v>30</v>
      </c>
      <c r="C7">
        <v>0</v>
      </c>
      <c r="D7">
        <v>2</v>
      </c>
      <c r="E7" s="39"/>
      <c r="F7" s="5">
        <f t="shared" ref="F7:F16" si="1">+B7*B$4+C7*C$4+D7*D$4</f>
        <v>130</v>
      </c>
      <c r="G7" s="6">
        <f t="shared" ref="G7:G18" si="2">+O7-N7</f>
        <v>325</v>
      </c>
      <c r="H7" s="12">
        <v>0</v>
      </c>
      <c r="I7" s="34">
        <v>0</v>
      </c>
      <c r="J7" t="s">
        <v>26</v>
      </c>
      <c r="K7">
        <f>L7-M7</f>
        <v>4300</v>
      </c>
      <c r="L7" s="5">
        <v>5800</v>
      </c>
      <c r="M7" s="6">
        <v>1500</v>
      </c>
      <c r="N7" s="5">
        <v>9147</v>
      </c>
      <c r="O7" s="6">
        <v>9472</v>
      </c>
      <c r="R7" s="12">
        <v>1</v>
      </c>
      <c r="S7" s="6">
        <v>0</v>
      </c>
      <c r="T7" s="13" t="s">
        <v>15</v>
      </c>
      <c r="U7" s="13" t="s">
        <v>16</v>
      </c>
      <c r="V7" s="19" t="s">
        <v>17</v>
      </c>
      <c r="W7" s="15" t="s">
        <v>19</v>
      </c>
    </row>
    <row r="8" spans="1:23" ht="14.25" customHeight="1" x14ac:dyDescent="0.35">
      <c r="A8" s="1">
        <f t="shared" si="0"/>
        <v>41844</v>
      </c>
      <c r="B8">
        <v>68</v>
      </c>
      <c r="C8">
        <v>1</v>
      </c>
      <c r="D8">
        <v>4</v>
      </c>
      <c r="E8" s="39"/>
      <c r="F8" s="5">
        <f t="shared" si="1"/>
        <v>288</v>
      </c>
      <c r="G8" s="6">
        <f t="shared" si="2"/>
        <v>406</v>
      </c>
      <c r="H8" s="12">
        <v>0</v>
      </c>
      <c r="I8" s="34">
        <v>0</v>
      </c>
      <c r="J8" t="s">
        <v>26</v>
      </c>
      <c r="K8">
        <f t="shared" ref="K8:K17" si="3">L8-M8</f>
        <v>21400</v>
      </c>
      <c r="L8" s="5">
        <v>24900</v>
      </c>
      <c r="M8" s="6">
        <v>3500</v>
      </c>
      <c r="N8" s="5">
        <v>9473</v>
      </c>
      <c r="O8" s="6">
        <v>9879</v>
      </c>
      <c r="R8" s="12">
        <v>2</v>
      </c>
      <c r="S8" s="14">
        <v>0</v>
      </c>
      <c r="T8" s="13" t="s">
        <v>15</v>
      </c>
      <c r="U8" s="13" t="s">
        <v>16</v>
      </c>
      <c r="V8" s="19" t="s">
        <v>17</v>
      </c>
      <c r="W8" s="30" t="s">
        <v>12</v>
      </c>
    </row>
    <row r="9" spans="1:23" x14ac:dyDescent="0.35">
      <c r="A9" s="1">
        <f t="shared" si="0"/>
        <v>41845</v>
      </c>
      <c r="B9">
        <v>44</v>
      </c>
      <c r="C9">
        <v>3</v>
      </c>
      <c r="D9">
        <v>7</v>
      </c>
      <c r="E9" s="39"/>
      <c r="F9" s="5">
        <f t="shared" si="1"/>
        <v>284</v>
      </c>
      <c r="G9" s="6">
        <f t="shared" si="2"/>
        <v>1526</v>
      </c>
      <c r="H9" s="12">
        <v>0</v>
      </c>
      <c r="I9" s="34">
        <v>0</v>
      </c>
      <c r="J9" t="s">
        <v>26</v>
      </c>
      <c r="K9">
        <f t="shared" si="3"/>
        <v>2700</v>
      </c>
      <c r="L9" s="5">
        <v>4200</v>
      </c>
      <c r="M9" s="6">
        <v>1500</v>
      </c>
      <c r="N9" s="5">
        <v>9879</v>
      </c>
      <c r="O9" s="6">
        <v>11405</v>
      </c>
      <c r="R9" s="12">
        <v>2</v>
      </c>
      <c r="S9" s="14">
        <v>0</v>
      </c>
      <c r="T9" s="13" t="s">
        <v>22</v>
      </c>
      <c r="U9" s="13" t="s">
        <v>20</v>
      </c>
      <c r="V9" s="19" t="s">
        <v>21</v>
      </c>
      <c r="W9" s="15" t="s">
        <v>23</v>
      </c>
    </row>
    <row r="10" spans="1:23" ht="29.25" customHeight="1" x14ac:dyDescent="0.35">
      <c r="A10" s="1">
        <v>41846</v>
      </c>
      <c r="B10">
        <v>26</v>
      </c>
      <c r="E10" s="39"/>
      <c r="F10" s="5">
        <f t="shared" si="1"/>
        <v>78</v>
      </c>
      <c r="G10" s="6">
        <f t="shared" si="2"/>
        <v>586</v>
      </c>
      <c r="H10" s="12">
        <v>0</v>
      </c>
      <c r="I10" s="34">
        <v>0</v>
      </c>
      <c r="J10">
        <v>1.82</v>
      </c>
      <c r="K10">
        <f t="shared" si="3"/>
        <v>10700</v>
      </c>
      <c r="L10" s="5">
        <v>10700</v>
      </c>
      <c r="N10" s="5">
        <v>11405</v>
      </c>
      <c r="O10" s="6">
        <v>11991</v>
      </c>
      <c r="R10" s="12">
        <v>1</v>
      </c>
      <c r="S10" s="14">
        <v>0</v>
      </c>
      <c r="T10" s="13" t="s">
        <v>22</v>
      </c>
      <c r="U10" s="13" t="s">
        <v>20</v>
      </c>
      <c r="V10" s="19" t="s">
        <v>21</v>
      </c>
      <c r="W10" s="30" t="s">
        <v>24</v>
      </c>
    </row>
    <row r="11" spans="1:23" x14ac:dyDescent="0.35">
      <c r="A11" s="1">
        <v>41847</v>
      </c>
      <c r="E11" s="39"/>
      <c r="F11" s="5">
        <f t="shared" si="1"/>
        <v>0</v>
      </c>
      <c r="G11" s="6">
        <f t="shared" si="2"/>
        <v>0</v>
      </c>
      <c r="H11" s="12">
        <v>0</v>
      </c>
      <c r="I11" s="34">
        <v>0</v>
      </c>
      <c r="J11">
        <f t="shared" ref="J11:J18" si="4">+Q11-P11</f>
        <v>0</v>
      </c>
      <c r="K11">
        <f t="shared" si="3"/>
        <v>0</v>
      </c>
      <c r="W11" s="15" t="s">
        <v>37</v>
      </c>
    </row>
    <row r="12" spans="1:23" x14ac:dyDescent="0.35">
      <c r="A12" s="1">
        <v>41848</v>
      </c>
      <c r="B12">
        <v>36</v>
      </c>
      <c r="C12">
        <v>6</v>
      </c>
      <c r="D12">
        <v>7</v>
      </c>
      <c r="E12" s="39"/>
      <c r="F12" s="5">
        <f t="shared" si="1"/>
        <v>272</v>
      </c>
      <c r="G12" s="6">
        <f>+O12-N12</f>
        <v>889</v>
      </c>
      <c r="H12" s="12">
        <v>0</v>
      </c>
      <c r="I12" s="34">
        <v>0</v>
      </c>
      <c r="J12">
        <f t="shared" si="4"/>
        <v>2</v>
      </c>
      <c r="K12">
        <f t="shared" si="3"/>
        <v>13800</v>
      </c>
      <c r="L12" s="5">
        <v>13800</v>
      </c>
      <c r="M12" s="6">
        <v>0</v>
      </c>
      <c r="N12" s="5">
        <v>11991</v>
      </c>
      <c r="O12" s="6">
        <v>12880</v>
      </c>
      <c r="P12">
        <v>2.75</v>
      </c>
      <c r="Q12" s="6">
        <v>4.75</v>
      </c>
      <c r="R12" s="12">
        <v>2</v>
      </c>
      <c r="T12" s="13" t="s">
        <v>22</v>
      </c>
      <c r="U12" s="13" t="s">
        <v>20</v>
      </c>
      <c r="V12" s="19" t="s">
        <v>21</v>
      </c>
      <c r="W12" s="15" t="s">
        <v>28</v>
      </c>
    </row>
    <row r="13" spans="1:23" x14ac:dyDescent="0.35">
      <c r="A13" s="1">
        <v>41849</v>
      </c>
      <c r="B13">
        <v>22</v>
      </c>
      <c r="C13">
        <v>3</v>
      </c>
      <c r="D13">
        <v>7</v>
      </c>
      <c r="E13" s="39"/>
      <c r="F13" s="5">
        <f t="shared" si="1"/>
        <v>218</v>
      </c>
      <c r="G13" s="6">
        <f>+O13-N13</f>
        <v>520</v>
      </c>
      <c r="H13" s="12">
        <v>0</v>
      </c>
      <c r="I13" s="34">
        <v>0</v>
      </c>
      <c r="J13">
        <v>1</v>
      </c>
      <c r="K13">
        <f t="shared" si="3"/>
        <v>5600</v>
      </c>
      <c r="L13" s="5">
        <v>5600</v>
      </c>
      <c r="N13" s="5">
        <v>12880</v>
      </c>
      <c r="O13" s="6">
        <v>13400</v>
      </c>
      <c r="P13" s="12">
        <v>4.75</v>
      </c>
      <c r="Q13" s="6">
        <v>6.32</v>
      </c>
      <c r="R13" s="12">
        <v>1</v>
      </c>
      <c r="T13" s="13" t="s">
        <v>29</v>
      </c>
      <c r="U13" s="13" t="s">
        <v>30</v>
      </c>
      <c r="V13" s="19" t="s">
        <v>31</v>
      </c>
      <c r="W13" s="30"/>
    </row>
    <row r="14" spans="1:23" x14ac:dyDescent="0.35">
      <c r="A14" s="1">
        <v>41850</v>
      </c>
      <c r="B14">
        <v>32</v>
      </c>
      <c r="D14">
        <v>15</v>
      </c>
      <c r="E14" s="39"/>
      <c r="F14" s="5">
        <f t="shared" si="1"/>
        <v>396</v>
      </c>
      <c r="G14" s="6">
        <f t="shared" si="2"/>
        <v>770</v>
      </c>
      <c r="H14" s="12">
        <v>0</v>
      </c>
      <c r="I14" s="34">
        <v>0</v>
      </c>
      <c r="J14">
        <f t="shared" si="4"/>
        <v>1.4099999999999993</v>
      </c>
      <c r="K14">
        <f t="shared" si="3"/>
        <v>11200</v>
      </c>
      <c r="L14" s="5">
        <v>11200</v>
      </c>
      <c r="N14" s="5">
        <v>13400</v>
      </c>
      <c r="O14" s="6">
        <v>14170</v>
      </c>
      <c r="P14">
        <v>7.29</v>
      </c>
      <c r="Q14" s="6">
        <v>8.6999999999999993</v>
      </c>
      <c r="R14" s="12">
        <v>2</v>
      </c>
      <c r="T14" s="13" t="s">
        <v>15</v>
      </c>
      <c r="U14" s="13" t="s">
        <v>30</v>
      </c>
      <c r="V14" s="19" t="s">
        <v>31</v>
      </c>
      <c r="W14" s="15" t="s">
        <v>32</v>
      </c>
    </row>
    <row r="15" spans="1:23" ht="29" x14ac:dyDescent="0.35">
      <c r="A15" s="1">
        <v>41851</v>
      </c>
      <c r="B15">
        <v>162</v>
      </c>
      <c r="C15">
        <v>18</v>
      </c>
      <c r="D15">
        <v>11</v>
      </c>
      <c r="E15" s="39"/>
      <c r="F15" s="5">
        <f t="shared" si="1"/>
        <v>778</v>
      </c>
      <c r="G15" s="6">
        <f t="shared" si="2"/>
        <v>1990</v>
      </c>
      <c r="H15" s="12">
        <v>0</v>
      </c>
      <c r="I15" s="34">
        <v>0</v>
      </c>
      <c r="J15">
        <f t="shared" si="4"/>
        <v>1.6500000000000004</v>
      </c>
      <c r="K15">
        <f t="shared" si="3"/>
        <v>54800</v>
      </c>
      <c r="L15" s="20">
        <v>61200</v>
      </c>
      <c r="M15" s="6">
        <v>6400</v>
      </c>
      <c r="N15" s="5">
        <v>14170</v>
      </c>
      <c r="O15" s="6">
        <v>16160</v>
      </c>
      <c r="P15" s="12">
        <v>8.83</v>
      </c>
      <c r="Q15" s="6">
        <v>10.48</v>
      </c>
      <c r="R15" s="12">
        <v>5</v>
      </c>
      <c r="T15" s="13" t="s">
        <v>15</v>
      </c>
      <c r="U15" s="13" t="s">
        <v>30</v>
      </c>
      <c r="V15" s="19" t="s">
        <v>31</v>
      </c>
      <c r="W15" s="15" t="s">
        <v>39</v>
      </c>
    </row>
    <row r="16" spans="1:23" ht="43.5" x14ac:dyDescent="0.35">
      <c r="A16" s="1">
        <v>41852</v>
      </c>
      <c r="B16">
        <v>63</v>
      </c>
      <c r="C16">
        <v>2</v>
      </c>
      <c r="D16">
        <v>6</v>
      </c>
      <c r="E16" s="39"/>
      <c r="F16" s="5">
        <f t="shared" si="1"/>
        <v>317</v>
      </c>
      <c r="G16" s="6">
        <f>+O16-N16</f>
        <v>930</v>
      </c>
      <c r="H16" s="12">
        <v>0</v>
      </c>
      <c r="I16" s="34">
        <v>0</v>
      </c>
      <c r="J16">
        <f t="shared" si="4"/>
        <v>0.76999999999999957</v>
      </c>
      <c r="K16">
        <f t="shared" si="3"/>
        <v>13200</v>
      </c>
      <c r="L16" s="5">
        <v>14700</v>
      </c>
      <c r="M16" s="6">
        <v>1500</v>
      </c>
      <c r="N16" s="5">
        <v>16160</v>
      </c>
      <c r="O16" s="6">
        <v>17090</v>
      </c>
      <c r="P16" s="12">
        <v>11.48</v>
      </c>
      <c r="Q16" s="6">
        <v>12.25</v>
      </c>
      <c r="R16" s="12">
        <v>1</v>
      </c>
      <c r="T16" s="13" t="s">
        <v>22</v>
      </c>
      <c r="U16" s="13" t="s">
        <v>20</v>
      </c>
      <c r="V16" s="19" t="s">
        <v>21</v>
      </c>
      <c r="W16" s="15" t="s">
        <v>41</v>
      </c>
    </row>
    <row r="17" spans="1:23" ht="29" x14ac:dyDescent="0.35">
      <c r="A17" s="1">
        <f>+A16+1</f>
        <v>41853</v>
      </c>
      <c r="B17">
        <v>36</v>
      </c>
      <c r="C17">
        <v>1</v>
      </c>
      <c r="D17">
        <v>11</v>
      </c>
      <c r="E17" s="39"/>
      <c r="F17" s="5">
        <f>+B17*F18+C17*C$4+D17*D$4</f>
        <v>224</v>
      </c>
      <c r="G17" s="6">
        <f t="shared" si="2"/>
        <v>741</v>
      </c>
      <c r="H17" s="12">
        <v>0</v>
      </c>
      <c r="I17" s="34">
        <v>0</v>
      </c>
      <c r="J17">
        <f>Q17-P17</f>
        <v>0.63000000000000078</v>
      </c>
      <c r="K17">
        <f t="shared" si="3"/>
        <v>12500</v>
      </c>
      <c r="L17" s="20">
        <v>13000</v>
      </c>
      <c r="M17" s="6">
        <v>500</v>
      </c>
      <c r="N17" s="5">
        <v>17090</v>
      </c>
      <c r="O17" s="6">
        <v>17831</v>
      </c>
      <c r="P17" s="12">
        <v>13.85</v>
      </c>
      <c r="Q17" s="6">
        <v>14.48</v>
      </c>
      <c r="R17" s="12">
        <v>1</v>
      </c>
      <c r="T17" s="13" t="s">
        <v>22</v>
      </c>
      <c r="U17" s="13" t="s">
        <v>20</v>
      </c>
      <c r="V17" s="19" t="s">
        <v>21</v>
      </c>
      <c r="W17" s="30" t="s">
        <v>42</v>
      </c>
    </row>
    <row r="18" spans="1:23" ht="43.5" x14ac:dyDescent="0.35">
      <c r="A18" s="1">
        <f t="shared" si="0"/>
        <v>41854</v>
      </c>
      <c r="B18">
        <v>57</v>
      </c>
      <c r="C18">
        <v>1</v>
      </c>
      <c r="D18">
        <v>9</v>
      </c>
      <c r="E18" s="39"/>
      <c r="F18" s="5"/>
      <c r="G18" s="6">
        <f t="shared" si="2"/>
        <v>1000</v>
      </c>
      <c r="H18" s="12">
        <v>0</v>
      </c>
      <c r="I18" s="34">
        <v>0</v>
      </c>
      <c r="J18">
        <f t="shared" si="4"/>
        <v>1.9699999999999989</v>
      </c>
      <c r="K18" s="31">
        <f>L18-M18</f>
        <v>14700</v>
      </c>
      <c r="L18" s="20">
        <v>15000</v>
      </c>
      <c r="M18" s="6">
        <v>300</v>
      </c>
      <c r="N18" s="5">
        <v>17911</v>
      </c>
      <c r="O18" s="6">
        <v>18911</v>
      </c>
      <c r="P18" s="12">
        <v>15.3</v>
      </c>
      <c r="Q18" s="6">
        <v>17.27</v>
      </c>
      <c r="R18" s="12">
        <v>1</v>
      </c>
      <c r="T18" s="13" t="s">
        <v>22</v>
      </c>
      <c r="U18" s="13" t="s">
        <v>20</v>
      </c>
      <c r="V18" s="19" t="s">
        <v>21</v>
      </c>
      <c r="W18" s="30" t="s">
        <v>43</v>
      </c>
    </row>
    <row r="19" spans="1:23" x14ac:dyDescent="0.35">
      <c r="A19" s="1">
        <f t="shared" si="0"/>
        <v>41855</v>
      </c>
      <c r="B19">
        <v>176</v>
      </c>
      <c r="C19">
        <v>8</v>
      </c>
      <c r="D19">
        <v>5</v>
      </c>
      <c r="E19" s="39"/>
      <c r="F19" s="5">
        <f t="shared" ref="F19:F106" si="5">+B19*B$4+C19*C$4+D19*D$4</f>
        <v>660</v>
      </c>
      <c r="G19" s="6">
        <f t="shared" ref="G19:G181" si="6">+O19-N19</f>
        <v>1950</v>
      </c>
      <c r="H19" s="12">
        <v>0</v>
      </c>
      <c r="I19" s="34">
        <v>0</v>
      </c>
      <c r="J19">
        <f t="shared" ref="J19:J42" si="7">+Q19-P19</f>
        <v>1.7800000000000011</v>
      </c>
      <c r="K19" s="31">
        <f>L19-M19</f>
        <v>57200</v>
      </c>
      <c r="L19" s="5">
        <v>59200</v>
      </c>
      <c r="M19" s="6">
        <v>2000</v>
      </c>
      <c r="N19" s="5">
        <v>18950</v>
      </c>
      <c r="O19" s="6">
        <v>20900</v>
      </c>
      <c r="P19" s="12">
        <v>18.059999999999999</v>
      </c>
      <c r="Q19" s="6">
        <v>19.84</v>
      </c>
      <c r="R19" s="12">
        <v>7</v>
      </c>
      <c r="T19" s="13" t="s">
        <v>15</v>
      </c>
      <c r="U19" s="13" t="s">
        <v>30</v>
      </c>
      <c r="V19" s="19" t="s">
        <v>17</v>
      </c>
      <c r="W19" s="30" t="s">
        <v>44</v>
      </c>
    </row>
    <row r="20" spans="1:23" x14ac:dyDescent="0.35">
      <c r="A20" s="1">
        <f t="shared" si="0"/>
        <v>41856</v>
      </c>
      <c r="B20">
        <v>54</v>
      </c>
      <c r="D20">
        <v>10</v>
      </c>
      <c r="E20" s="39"/>
      <c r="F20" s="5">
        <f t="shared" si="5"/>
        <v>362</v>
      </c>
      <c r="G20" s="6">
        <f t="shared" si="6"/>
        <v>834</v>
      </c>
      <c r="H20" s="12">
        <v>0</v>
      </c>
      <c r="I20" s="34">
        <v>0</v>
      </c>
      <c r="J20">
        <f t="shared" si="7"/>
        <v>1.0899999999999999</v>
      </c>
      <c r="K20" s="31">
        <f>L20-M20</f>
        <v>14700</v>
      </c>
      <c r="L20" s="5">
        <v>14900</v>
      </c>
      <c r="M20" s="6">
        <v>200</v>
      </c>
      <c r="N20" s="5">
        <v>20900</v>
      </c>
      <c r="O20" s="6">
        <v>21734</v>
      </c>
      <c r="P20" s="12">
        <v>20.76</v>
      </c>
      <c r="Q20" s="6">
        <v>21.85</v>
      </c>
      <c r="R20" s="12">
        <v>2</v>
      </c>
      <c r="T20" s="13" t="s">
        <v>15</v>
      </c>
      <c r="U20" s="13" t="s">
        <v>30</v>
      </c>
      <c r="V20" s="19" t="s">
        <v>17</v>
      </c>
      <c r="W20" s="30"/>
    </row>
    <row r="21" spans="1:23" x14ac:dyDescent="0.35">
      <c r="A21" s="1">
        <f t="shared" si="0"/>
        <v>41857</v>
      </c>
      <c r="B21">
        <v>68</v>
      </c>
      <c r="C21">
        <v>1</v>
      </c>
      <c r="D21">
        <v>26</v>
      </c>
      <c r="E21" s="39"/>
      <c r="F21" s="5">
        <f t="shared" si="5"/>
        <v>728</v>
      </c>
      <c r="G21" s="6">
        <f>+O21-N21</f>
        <v>1428</v>
      </c>
      <c r="H21" s="12">
        <v>0</v>
      </c>
      <c r="I21" s="34">
        <v>0</v>
      </c>
      <c r="J21">
        <f t="shared" si="7"/>
        <v>1.3200000000000003</v>
      </c>
      <c r="K21" s="31">
        <v>20000</v>
      </c>
      <c r="L21" s="20">
        <v>20000</v>
      </c>
      <c r="M21" s="6">
        <v>0</v>
      </c>
      <c r="N21" s="5">
        <v>21806</v>
      </c>
      <c r="O21" s="6">
        <v>23234</v>
      </c>
      <c r="P21" s="12">
        <v>22.69</v>
      </c>
      <c r="Q21" s="6">
        <v>24.01</v>
      </c>
      <c r="R21" s="12">
        <v>2</v>
      </c>
      <c r="T21" s="13" t="s">
        <v>15</v>
      </c>
      <c r="U21" s="13" t="s">
        <v>30</v>
      </c>
      <c r="V21" s="19" t="s">
        <v>17</v>
      </c>
      <c r="W21" s="30"/>
    </row>
    <row r="22" spans="1:23" x14ac:dyDescent="0.35">
      <c r="A22" s="1">
        <f t="shared" si="0"/>
        <v>41858</v>
      </c>
      <c r="B22">
        <v>185</v>
      </c>
      <c r="C22">
        <v>9</v>
      </c>
      <c r="D22">
        <v>23</v>
      </c>
      <c r="E22" s="39"/>
      <c r="F22" s="5">
        <f t="shared" si="5"/>
        <v>1051</v>
      </c>
      <c r="G22" s="6">
        <f>O22-N22</f>
        <v>2296</v>
      </c>
      <c r="H22" s="12">
        <v>0</v>
      </c>
      <c r="I22" s="34">
        <v>0</v>
      </c>
      <c r="J22">
        <f t="shared" si="7"/>
        <v>1.8299999999999983</v>
      </c>
      <c r="K22">
        <f t="shared" ref="K22:K84" si="8">+L22-M22</f>
        <v>54400</v>
      </c>
      <c r="L22" s="20">
        <v>57900</v>
      </c>
      <c r="M22" s="6">
        <v>3500</v>
      </c>
      <c r="N22" s="5">
        <v>23234</v>
      </c>
      <c r="O22" s="6">
        <v>25530</v>
      </c>
      <c r="P22" s="12">
        <v>24.64</v>
      </c>
      <c r="Q22" s="6">
        <v>26.47</v>
      </c>
      <c r="R22" s="12">
        <v>5</v>
      </c>
      <c r="T22" s="13" t="s">
        <v>22</v>
      </c>
      <c r="U22" s="13" t="s">
        <v>20</v>
      </c>
      <c r="V22" s="19" t="s">
        <v>21</v>
      </c>
      <c r="W22" s="30"/>
    </row>
    <row r="23" spans="1:23" x14ac:dyDescent="0.35">
      <c r="A23" s="1">
        <f t="shared" si="0"/>
        <v>41859</v>
      </c>
      <c r="B23">
        <v>57</v>
      </c>
      <c r="C23">
        <v>1</v>
      </c>
      <c r="D23">
        <v>20</v>
      </c>
      <c r="E23" s="39"/>
      <c r="F23" s="5">
        <f t="shared" si="5"/>
        <v>575</v>
      </c>
      <c r="G23" s="6">
        <f t="shared" si="6"/>
        <v>1332</v>
      </c>
      <c r="H23" s="12">
        <v>0</v>
      </c>
      <c r="I23" s="34">
        <v>0</v>
      </c>
      <c r="J23">
        <f t="shared" si="7"/>
        <v>0.7900000000000027</v>
      </c>
      <c r="K23">
        <f t="shared" si="8"/>
        <v>13000</v>
      </c>
      <c r="L23" s="20">
        <v>21500</v>
      </c>
      <c r="M23" s="6">
        <v>8500</v>
      </c>
      <c r="N23" s="5">
        <v>26971</v>
      </c>
      <c r="O23" s="6">
        <v>28303</v>
      </c>
      <c r="P23" s="12">
        <v>27.56</v>
      </c>
      <c r="Q23" s="6">
        <v>28.35</v>
      </c>
      <c r="R23" s="12">
        <v>2</v>
      </c>
      <c r="T23" s="13" t="s">
        <v>22</v>
      </c>
      <c r="U23" s="13" t="s">
        <v>20</v>
      </c>
      <c r="V23" s="19" t="s">
        <v>21</v>
      </c>
      <c r="W23" s="30"/>
    </row>
    <row r="24" spans="1:23" x14ac:dyDescent="0.35">
      <c r="A24" s="1">
        <f t="shared" si="0"/>
        <v>41860</v>
      </c>
      <c r="B24">
        <v>51</v>
      </c>
      <c r="C24">
        <v>0</v>
      </c>
      <c r="D24">
        <v>21</v>
      </c>
      <c r="E24" s="39"/>
      <c r="F24" s="5">
        <f t="shared" si="5"/>
        <v>573</v>
      </c>
      <c r="G24" s="6">
        <f>O24-N24</f>
        <v>10</v>
      </c>
      <c r="H24" s="12">
        <v>0</v>
      </c>
      <c r="I24" s="34">
        <v>0</v>
      </c>
      <c r="J24">
        <f t="shared" si="7"/>
        <v>0.57000000000000028</v>
      </c>
      <c r="K24">
        <f t="shared" si="8"/>
        <v>23000</v>
      </c>
      <c r="L24" s="5">
        <v>23000</v>
      </c>
      <c r="M24" s="6">
        <v>0</v>
      </c>
      <c r="N24" s="5">
        <v>28422</v>
      </c>
      <c r="O24" s="6">
        <v>28432</v>
      </c>
      <c r="P24" s="12">
        <v>29.12</v>
      </c>
      <c r="Q24" s="6">
        <v>29.69</v>
      </c>
      <c r="R24" s="12">
        <v>2</v>
      </c>
      <c r="T24" s="13" t="s">
        <v>22</v>
      </c>
      <c r="U24" s="13" t="s">
        <v>20</v>
      </c>
      <c r="V24" s="19" t="s">
        <v>21</v>
      </c>
      <c r="W24" s="2"/>
    </row>
    <row r="25" spans="1:23" x14ac:dyDescent="0.35">
      <c r="A25" s="1">
        <f t="shared" si="0"/>
        <v>41861</v>
      </c>
      <c r="B25">
        <v>39</v>
      </c>
      <c r="C25">
        <v>2</v>
      </c>
      <c r="D25">
        <v>13</v>
      </c>
      <c r="E25" s="39"/>
      <c r="F25" s="5">
        <f t="shared" si="5"/>
        <v>385</v>
      </c>
      <c r="G25" s="6">
        <f t="shared" si="6"/>
        <v>1070</v>
      </c>
      <c r="H25" s="12">
        <v>0</v>
      </c>
      <c r="I25" s="34">
        <v>0</v>
      </c>
      <c r="J25">
        <f t="shared" si="7"/>
        <v>1.5799999999999983</v>
      </c>
      <c r="K25">
        <f>+L25-M25</f>
        <v>15000</v>
      </c>
      <c r="L25" s="20">
        <v>15000</v>
      </c>
      <c r="M25" s="6">
        <v>0</v>
      </c>
      <c r="N25" s="5">
        <v>29815</v>
      </c>
      <c r="O25" s="6">
        <v>30885</v>
      </c>
      <c r="P25" s="12">
        <v>30.5</v>
      </c>
      <c r="Q25" s="6">
        <v>32.08</v>
      </c>
      <c r="R25" s="12">
        <v>1</v>
      </c>
      <c r="T25" s="13" t="s">
        <v>22</v>
      </c>
      <c r="U25" s="13" t="s">
        <v>20</v>
      </c>
      <c r="V25" s="19" t="s">
        <v>21</v>
      </c>
      <c r="W25" s="2"/>
    </row>
    <row r="26" spans="1:23" x14ac:dyDescent="0.35">
      <c r="A26" s="1">
        <f t="shared" si="0"/>
        <v>41862</v>
      </c>
      <c r="B26">
        <v>188</v>
      </c>
      <c r="C26">
        <v>15</v>
      </c>
      <c r="D26">
        <v>17</v>
      </c>
      <c r="E26" s="39"/>
      <c r="F26" s="5">
        <f t="shared" si="5"/>
        <v>964</v>
      </c>
      <c r="G26" s="6">
        <f t="shared" si="6"/>
        <v>2570</v>
      </c>
      <c r="H26" s="12">
        <v>0</v>
      </c>
      <c r="I26" s="34">
        <v>0</v>
      </c>
      <c r="J26">
        <f t="shared" si="7"/>
        <v>1.3200000000000003</v>
      </c>
      <c r="K26">
        <f t="shared" si="8"/>
        <v>60700</v>
      </c>
      <c r="L26" s="20">
        <v>61700</v>
      </c>
      <c r="M26" s="6">
        <v>1000</v>
      </c>
      <c r="N26" s="5">
        <v>30887</v>
      </c>
      <c r="O26" s="6">
        <v>33457</v>
      </c>
      <c r="P26" s="12">
        <v>32.520000000000003</v>
      </c>
      <c r="Q26" s="6">
        <v>33.840000000000003</v>
      </c>
      <c r="R26" s="12">
        <v>5</v>
      </c>
      <c r="T26" s="13" t="s">
        <v>15</v>
      </c>
      <c r="U26" s="13" t="s">
        <v>30</v>
      </c>
      <c r="V26" s="19" t="s">
        <v>21</v>
      </c>
      <c r="W26" s="2"/>
    </row>
    <row r="27" spans="1:23" x14ac:dyDescent="0.35">
      <c r="A27" s="1">
        <f t="shared" si="0"/>
        <v>41863</v>
      </c>
      <c r="B27">
        <v>43</v>
      </c>
      <c r="C27">
        <v>1</v>
      </c>
      <c r="D27">
        <v>17</v>
      </c>
      <c r="E27" s="39"/>
      <c r="F27" s="5">
        <f t="shared" si="5"/>
        <v>473</v>
      </c>
      <c r="G27" s="6">
        <f>O27-N27</f>
        <v>-96</v>
      </c>
      <c r="H27" s="12">
        <v>0</v>
      </c>
      <c r="I27" s="34">
        <v>0</v>
      </c>
      <c r="J27">
        <f>O27-N27</f>
        <v>-96</v>
      </c>
      <c r="K27">
        <f t="shared" si="8"/>
        <v>19900</v>
      </c>
      <c r="L27" s="5">
        <v>19900</v>
      </c>
      <c r="M27" s="6">
        <v>0</v>
      </c>
      <c r="N27" s="5">
        <v>34986</v>
      </c>
      <c r="O27" s="6">
        <v>34890</v>
      </c>
      <c r="P27" s="12">
        <v>36.22</v>
      </c>
      <c r="Q27" s="6">
        <v>35.44</v>
      </c>
      <c r="R27" s="12">
        <v>2</v>
      </c>
      <c r="T27" s="13" t="s">
        <v>15</v>
      </c>
      <c r="U27" s="13" t="s">
        <v>30</v>
      </c>
      <c r="V27" s="19" t="s">
        <v>17</v>
      </c>
      <c r="W27" s="2"/>
    </row>
    <row r="28" spans="1:23" x14ac:dyDescent="0.35">
      <c r="A28" s="1">
        <f>+A27+1</f>
        <v>41864</v>
      </c>
      <c r="B28">
        <v>50</v>
      </c>
      <c r="C28">
        <v>1</v>
      </c>
      <c r="D28">
        <v>23</v>
      </c>
      <c r="E28" s="39"/>
      <c r="F28" s="5">
        <f t="shared" si="5"/>
        <v>614</v>
      </c>
      <c r="G28" s="6">
        <f>O28</f>
        <v>36123</v>
      </c>
      <c r="H28" s="12">
        <v>0</v>
      </c>
      <c r="I28" s="34">
        <v>0</v>
      </c>
      <c r="J28">
        <f>O28-N28</f>
        <v>1137</v>
      </c>
      <c r="K28">
        <f t="shared" si="8"/>
        <v>19700</v>
      </c>
      <c r="L28" s="5">
        <v>20200</v>
      </c>
      <c r="M28" s="6">
        <v>500</v>
      </c>
      <c r="N28" s="5">
        <v>34986</v>
      </c>
      <c r="O28" s="6">
        <v>36123</v>
      </c>
      <c r="P28" s="12">
        <v>36.22</v>
      </c>
      <c r="Q28" s="6">
        <v>36.97</v>
      </c>
      <c r="R28" s="12">
        <v>3</v>
      </c>
      <c r="T28" s="13" t="s">
        <v>15</v>
      </c>
      <c r="U28" s="13" t="s">
        <v>20</v>
      </c>
      <c r="V28" s="19" t="s">
        <v>17</v>
      </c>
      <c r="W28" s="2"/>
    </row>
    <row r="29" spans="1:23" x14ac:dyDescent="0.35">
      <c r="A29" s="1">
        <f t="shared" si="0"/>
        <v>41865</v>
      </c>
      <c r="B29">
        <v>150</v>
      </c>
      <c r="C29">
        <v>13</v>
      </c>
      <c r="D29">
        <v>24</v>
      </c>
      <c r="E29" s="39"/>
      <c r="F29" s="5">
        <f t="shared" si="5"/>
        <v>982</v>
      </c>
      <c r="G29" s="6">
        <f t="shared" si="6"/>
        <v>2172</v>
      </c>
      <c r="H29" s="12">
        <v>0</v>
      </c>
      <c r="I29" s="34">
        <v>0</v>
      </c>
      <c r="J29">
        <f t="shared" si="7"/>
        <v>1.0700000000000003</v>
      </c>
      <c r="K29">
        <f t="shared" si="8"/>
        <v>44600</v>
      </c>
      <c r="L29" s="5">
        <v>57600</v>
      </c>
      <c r="M29" s="6">
        <v>13000</v>
      </c>
      <c r="N29" s="5">
        <v>36493</v>
      </c>
      <c r="O29" s="6">
        <v>38665</v>
      </c>
      <c r="P29" s="12">
        <v>37.78</v>
      </c>
      <c r="Q29" s="6">
        <v>38.85</v>
      </c>
      <c r="R29" s="12">
        <v>4</v>
      </c>
      <c r="T29" s="13" t="s">
        <v>15</v>
      </c>
      <c r="U29" s="13" t="s">
        <v>20</v>
      </c>
      <c r="V29" s="19" t="s">
        <v>17</v>
      </c>
      <c r="W29" s="2"/>
    </row>
    <row r="30" spans="1:23" x14ac:dyDescent="0.35">
      <c r="A30" s="1">
        <f t="shared" si="0"/>
        <v>41866</v>
      </c>
      <c r="B30">
        <v>48</v>
      </c>
      <c r="C30">
        <v>1</v>
      </c>
      <c r="D30">
        <v>15</v>
      </c>
      <c r="E30" s="39"/>
      <c r="F30" s="5">
        <f t="shared" si="5"/>
        <v>448</v>
      </c>
      <c r="G30" s="6">
        <f t="shared" si="6"/>
        <v>1088</v>
      </c>
      <c r="H30" s="12">
        <v>0</v>
      </c>
      <c r="I30" s="34">
        <v>0</v>
      </c>
      <c r="J30">
        <f t="shared" si="7"/>
        <v>1.0599999999999952</v>
      </c>
      <c r="K30">
        <f t="shared" si="8"/>
        <v>10400</v>
      </c>
      <c r="L30" s="5">
        <v>14400</v>
      </c>
      <c r="M30" s="6">
        <v>4000</v>
      </c>
      <c r="N30" s="5">
        <v>40334</v>
      </c>
      <c r="O30" s="6">
        <v>41422</v>
      </c>
      <c r="P30" s="12">
        <v>39.67</v>
      </c>
      <c r="Q30" s="6">
        <v>40.729999999999997</v>
      </c>
      <c r="R30" s="12">
        <v>2</v>
      </c>
      <c r="T30" s="13" t="s">
        <v>15</v>
      </c>
      <c r="U30" s="13" t="s">
        <v>20</v>
      </c>
      <c r="V30" s="19" t="s">
        <v>17</v>
      </c>
      <c r="W30" s="2"/>
    </row>
    <row r="31" spans="1:23" x14ac:dyDescent="0.35">
      <c r="A31" s="1">
        <f t="shared" si="0"/>
        <v>41867</v>
      </c>
      <c r="B31">
        <v>40</v>
      </c>
      <c r="C31">
        <v>1</v>
      </c>
      <c r="D31">
        <v>23</v>
      </c>
      <c r="E31" s="39"/>
      <c r="F31" s="5">
        <f t="shared" si="5"/>
        <v>584</v>
      </c>
      <c r="G31" s="6">
        <f t="shared" si="6"/>
        <v>1149</v>
      </c>
      <c r="H31" s="12">
        <v>0</v>
      </c>
      <c r="I31" s="34">
        <v>0</v>
      </c>
      <c r="J31">
        <f t="shared" si="7"/>
        <v>0.5</v>
      </c>
      <c r="K31">
        <f t="shared" si="8"/>
        <v>16200</v>
      </c>
      <c r="L31" s="20">
        <v>17200</v>
      </c>
      <c r="M31" s="6">
        <v>1000</v>
      </c>
      <c r="N31" s="5">
        <v>41487</v>
      </c>
      <c r="O31" s="6">
        <v>42636</v>
      </c>
      <c r="P31" s="12">
        <v>41.55</v>
      </c>
      <c r="Q31" s="6">
        <v>42.05</v>
      </c>
      <c r="R31" s="12">
        <v>2</v>
      </c>
      <c r="T31" s="13" t="s">
        <v>22</v>
      </c>
      <c r="U31" s="13" t="s">
        <v>20</v>
      </c>
      <c r="V31" s="19" t="s">
        <v>21</v>
      </c>
      <c r="W31" s="2"/>
    </row>
    <row r="32" spans="1:23" x14ac:dyDescent="0.35">
      <c r="A32" s="1">
        <f t="shared" si="0"/>
        <v>41868</v>
      </c>
      <c r="B32">
        <v>63</v>
      </c>
      <c r="C32">
        <v>4</v>
      </c>
      <c r="D32">
        <v>26</v>
      </c>
      <c r="E32" s="39"/>
      <c r="F32" s="5">
        <f t="shared" si="5"/>
        <v>725</v>
      </c>
      <c r="G32" s="6"/>
      <c r="H32" s="12">
        <v>0</v>
      </c>
      <c r="I32" s="34">
        <v>0</v>
      </c>
      <c r="J32">
        <f t="shared" si="7"/>
        <v>0.59999999999999432</v>
      </c>
      <c r="K32">
        <f t="shared" si="8"/>
        <v>22200</v>
      </c>
      <c r="L32" s="20">
        <v>24200</v>
      </c>
      <c r="M32" s="6">
        <v>2000</v>
      </c>
      <c r="N32" s="5">
        <v>42721</v>
      </c>
      <c r="O32" s="6">
        <v>44164</v>
      </c>
      <c r="P32" s="12">
        <v>42.88</v>
      </c>
      <c r="Q32" s="6">
        <v>43.48</v>
      </c>
      <c r="R32" s="12">
        <v>1</v>
      </c>
      <c r="T32" s="13" t="s">
        <v>22</v>
      </c>
      <c r="U32" s="13" t="s">
        <v>45</v>
      </c>
      <c r="V32" s="19" t="s">
        <v>21</v>
      </c>
      <c r="W32" s="2"/>
    </row>
    <row r="33" spans="1:23" x14ac:dyDescent="0.35">
      <c r="A33" s="1">
        <f t="shared" si="0"/>
        <v>41869</v>
      </c>
      <c r="B33">
        <v>183</v>
      </c>
      <c r="C33">
        <v>8</v>
      </c>
      <c r="D33">
        <v>17</v>
      </c>
      <c r="E33" s="39"/>
      <c r="F33" s="5">
        <f t="shared" si="5"/>
        <v>921</v>
      </c>
      <c r="G33" s="6">
        <f t="shared" si="6"/>
        <v>2545</v>
      </c>
      <c r="H33" s="12">
        <v>0</v>
      </c>
      <c r="I33" s="34">
        <v>0</v>
      </c>
      <c r="J33">
        <f t="shared" si="7"/>
        <v>1.1699999999999946</v>
      </c>
      <c r="K33">
        <f t="shared" si="8"/>
        <v>46800</v>
      </c>
      <c r="L33" s="5">
        <v>55300</v>
      </c>
      <c r="M33" s="6">
        <v>8500</v>
      </c>
      <c r="N33" s="5">
        <v>44247</v>
      </c>
      <c r="O33" s="6">
        <v>46792</v>
      </c>
      <c r="P33" s="12">
        <v>44.27</v>
      </c>
      <c r="Q33" s="6">
        <v>45.44</v>
      </c>
      <c r="R33" s="12">
        <v>5</v>
      </c>
      <c r="T33" s="13" t="s">
        <v>22</v>
      </c>
      <c r="U33" s="13" t="s">
        <v>46</v>
      </c>
      <c r="V33" s="19" t="s">
        <v>21</v>
      </c>
      <c r="W33" s="2"/>
    </row>
    <row r="34" spans="1:23" x14ac:dyDescent="0.35">
      <c r="A34" s="1">
        <f t="shared" si="0"/>
        <v>41870</v>
      </c>
      <c r="B34">
        <v>47</v>
      </c>
      <c r="C34">
        <v>1</v>
      </c>
      <c r="D34">
        <v>18</v>
      </c>
      <c r="E34" s="39"/>
      <c r="F34" s="5">
        <f t="shared" si="5"/>
        <v>505</v>
      </c>
      <c r="G34" s="6">
        <f>+O34-N34</f>
        <v>934</v>
      </c>
      <c r="H34" s="12">
        <v>0</v>
      </c>
      <c r="I34" s="34">
        <v>0</v>
      </c>
      <c r="J34">
        <f t="shared" si="7"/>
        <v>0.64000000000000057</v>
      </c>
      <c r="K34">
        <f t="shared" si="8"/>
        <v>16500</v>
      </c>
      <c r="L34" s="5">
        <v>16800</v>
      </c>
      <c r="M34" s="6">
        <v>300</v>
      </c>
      <c r="N34" s="5">
        <v>46834</v>
      </c>
      <c r="O34" s="6">
        <v>47768</v>
      </c>
      <c r="P34" s="12">
        <v>46.23</v>
      </c>
      <c r="Q34" s="6">
        <v>46.87</v>
      </c>
      <c r="R34" s="12">
        <v>5</v>
      </c>
      <c r="T34" s="13" t="s">
        <v>22</v>
      </c>
      <c r="U34" s="13" t="s">
        <v>46</v>
      </c>
      <c r="V34" s="19" t="s">
        <v>17</v>
      </c>
    </row>
    <row r="35" spans="1:23" x14ac:dyDescent="0.35">
      <c r="A35" s="1">
        <f t="shared" si="0"/>
        <v>41871</v>
      </c>
      <c r="B35">
        <v>59</v>
      </c>
      <c r="C35">
        <v>3</v>
      </c>
      <c r="D35">
        <v>29</v>
      </c>
      <c r="E35" s="39"/>
      <c r="F35" s="5">
        <f t="shared" si="5"/>
        <v>769</v>
      </c>
      <c r="G35" s="6"/>
      <c r="H35" s="12">
        <v>0</v>
      </c>
      <c r="I35" s="34">
        <v>0</v>
      </c>
      <c r="J35">
        <f t="shared" si="7"/>
        <v>0.93999999999999773</v>
      </c>
      <c r="K35">
        <f t="shared" si="8"/>
        <v>24200</v>
      </c>
      <c r="L35" s="5">
        <v>24200</v>
      </c>
      <c r="M35" s="6">
        <v>0</v>
      </c>
      <c r="N35" s="5">
        <v>47818</v>
      </c>
      <c r="O35" s="6">
        <v>49236</v>
      </c>
      <c r="P35" s="12">
        <v>47.7</v>
      </c>
      <c r="Q35" s="6">
        <v>48.64</v>
      </c>
      <c r="R35" s="12">
        <v>3</v>
      </c>
      <c r="T35" s="13" t="s">
        <v>22</v>
      </c>
      <c r="U35" s="13" t="s">
        <v>46</v>
      </c>
      <c r="V35" s="19" t="s">
        <v>17</v>
      </c>
    </row>
    <row r="36" spans="1:23" x14ac:dyDescent="0.35">
      <c r="A36" s="1">
        <f t="shared" si="0"/>
        <v>41872</v>
      </c>
      <c r="B36">
        <v>174</v>
      </c>
      <c r="C36">
        <v>9</v>
      </c>
      <c r="D36">
        <v>29</v>
      </c>
      <c r="E36" s="39"/>
      <c r="F36" s="5">
        <f t="shared" si="5"/>
        <v>1138</v>
      </c>
      <c r="G36" s="6">
        <f t="shared" si="6"/>
        <v>2753</v>
      </c>
      <c r="H36" s="12">
        <v>0</v>
      </c>
      <c r="I36" s="34">
        <v>0</v>
      </c>
      <c r="J36">
        <f t="shared" si="7"/>
        <v>0.95000000000000284</v>
      </c>
      <c r="K36">
        <f t="shared" si="8"/>
        <v>49700</v>
      </c>
      <c r="L36" s="5">
        <v>57200</v>
      </c>
      <c r="M36" s="6">
        <v>7500</v>
      </c>
      <c r="N36" s="5">
        <v>49304</v>
      </c>
      <c r="O36" s="6">
        <v>52057</v>
      </c>
      <c r="P36" s="12">
        <v>49.48</v>
      </c>
      <c r="Q36" s="6">
        <v>50.43</v>
      </c>
      <c r="R36" s="12">
        <v>7</v>
      </c>
      <c r="T36" s="13" t="s">
        <v>15</v>
      </c>
      <c r="U36" s="13" t="s">
        <v>20</v>
      </c>
      <c r="V36" s="19" t="s">
        <v>17</v>
      </c>
    </row>
    <row r="37" spans="1:23" x14ac:dyDescent="0.35">
      <c r="A37" s="1">
        <f t="shared" si="0"/>
        <v>41873</v>
      </c>
      <c r="B37">
        <v>44</v>
      </c>
      <c r="C37">
        <v>3</v>
      </c>
      <c r="D37">
        <v>33</v>
      </c>
      <c r="E37" s="39"/>
      <c r="F37" s="5">
        <f t="shared" si="5"/>
        <v>804</v>
      </c>
      <c r="G37" s="6">
        <f t="shared" si="6"/>
        <v>1425</v>
      </c>
      <c r="H37" s="12">
        <v>0</v>
      </c>
      <c r="I37" s="34">
        <v>0</v>
      </c>
      <c r="J37">
        <f t="shared" si="7"/>
        <v>0.75999999999999801</v>
      </c>
      <c r="K37">
        <f t="shared" si="8"/>
        <v>17200</v>
      </c>
      <c r="L37" s="5">
        <v>19200</v>
      </c>
      <c r="M37" s="6">
        <v>2000</v>
      </c>
      <c r="N37" s="5">
        <v>52125</v>
      </c>
      <c r="O37" s="6">
        <v>53550</v>
      </c>
      <c r="P37" s="12">
        <v>51.24</v>
      </c>
      <c r="Q37" s="6">
        <v>52</v>
      </c>
      <c r="R37" s="12">
        <v>2</v>
      </c>
      <c r="T37" s="13" t="s">
        <v>15</v>
      </c>
      <c r="U37" s="13" t="s">
        <v>20</v>
      </c>
      <c r="V37" s="19" t="s">
        <v>21</v>
      </c>
    </row>
    <row r="38" spans="1:23" x14ac:dyDescent="0.35">
      <c r="A38" s="1">
        <f t="shared" si="0"/>
        <v>41874</v>
      </c>
      <c r="B38">
        <v>60</v>
      </c>
      <c r="C38">
        <v>3</v>
      </c>
      <c r="D38">
        <v>13</v>
      </c>
      <c r="E38" s="39"/>
      <c r="F38" s="5">
        <f t="shared" si="5"/>
        <v>452</v>
      </c>
      <c r="G38" s="6">
        <f t="shared" si="6"/>
        <v>1286</v>
      </c>
      <c r="H38" s="12">
        <v>0</v>
      </c>
      <c r="I38" s="34">
        <v>0</v>
      </c>
      <c r="J38">
        <f t="shared" si="7"/>
        <v>0.50999999999999801</v>
      </c>
      <c r="K38">
        <f t="shared" si="8"/>
        <v>18000</v>
      </c>
      <c r="L38" s="5">
        <v>18000</v>
      </c>
      <c r="M38" s="6">
        <v>0</v>
      </c>
      <c r="N38" s="5">
        <v>53628</v>
      </c>
      <c r="O38" s="6">
        <v>54914</v>
      </c>
      <c r="P38" s="12">
        <v>52.93</v>
      </c>
      <c r="Q38" s="6">
        <v>53.44</v>
      </c>
      <c r="R38" s="12">
        <v>2</v>
      </c>
      <c r="T38" s="13" t="s">
        <v>15</v>
      </c>
      <c r="U38" s="13" t="s">
        <v>20</v>
      </c>
      <c r="V38" s="19" t="s">
        <v>21</v>
      </c>
    </row>
    <row r="39" spans="1:23" x14ac:dyDescent="0.35">
      <c r="A39" s="1">
        <f t="shared" si="0"/>
        <v>41875</v>
      </c>
      <c r="B39">
        <v>53</v>
      </c>
      <c r="C39">
        <v>3</v>
      </c>
      <c r="D39">
        <v>13</v>
      </c>
      <c r="E39" s="39"/>
      <c r="F39" s="5">
        <f t="shared" si="5"/>
        <v>431</v>
      </c>
      <c r="G39" s="6">
        <f t="shared" si="6"/>
        <v>1805</v>
      </c>
      <c r="H39" s="12">
        <v>0</v>
      </c>
      <c r="I39" s="34">
        <v>0</v>
      </c>
      <c r="J39">
        <f t="shared" si="7"/>
        <v>1.2100000000000009</v>
      </c>
      <c r="K39">
        <f t="shared" si="8"/>
        <v>23300</v>
      </c>
      <c r="L39" s="5">
        <v>23300</v>
      </c>
      <c r="M39" s="6">
        <v>0</v>
      </c>
      <c r="N39" s="5">
        <v>55109</v>
      </c>
      <c r="O39" s="6">
        <v>56914</v>
      </c>
      <c r="P39" s="12">
        <v>54.22</v>
      </c>
      <c r="Q39" s="6">
        <v>55.43</v>
      </c>
      <c r="R39" s="12">
        <v>2</v>
      </c>
      <c r="T39" s="13" t="s">
        <v>15</v>
      </c>
      <c r="U39" s="13" t="s">
        <v>20</v>
      </c>
      <c r="V39" s="19" t="s">
        <v>21</v>
      </c>
    </row>
    <row r="40" spans="1:23" x14ac:dyDescent="0.35">
      <c r="A40" s="1">
        <f t="shared" si="0"/>
        <v>41876</v>
      </c>
      <c r="B40">
        <v>220</v>
      </c>
      <c r="C40">
        <v>12</v>
      </c>
      <c r="D40">
        <v>16</v>
      </c>
      <c r="E40" s="39"/>
      <c r="F40" s="5">
        <f t="shared" si="5"/>
        <v>1028</v>
      </c>
      <c r="G40" s="6">
        <f t="shared" si="6"/>
        <v>2848</v>
      </c>
      <c r="H40" s="12">
        <v>0</v>
      </c>
      <c r="I40" s="34">
        <v>0</v>
      </c>
      <c r="J40">
        <f t="shared" si="7"/>
        <v>0.85999999999999943</v>
      </c>
      <c r="K40">
        <f t="shared" si="8"/>
        <v>60000</v>
      </c>
      <c r="L40" s="20">
        <v>63900</v>
      </c>
      <c r="M40" s="6">
        <v>3900</v>
      </c>
      <c r="N40" s="5">
        <v>57036</v>
      </c>
      <c r="O40" s="6">
        <v>59884</v>
      </c>
      <c r="P40" s="12">
        <v>55.95</v>
      </c>
      <c r="Q40" s="6">
        <v>56.81</v>
      </c>
      <c r="R40" s="12">
        <v>8</v>
      </c>
      <c r="T40" s="13" t="s">
        <v>15</v>
      </c>
      <c r="U40" s="13" t="s">
        <v>45</v>
      </c>
      <c r="V40" s="19" t="s">
        <v>17</v>
      </c>
    </row>
    <row r="41" spans="1:23" x14ac:dyDescent="0.35">
      <c r="A41" s="1">
        <f t="shared" si="0"/>
        <v>41877</v>
      </c>
      <c r="B41">
        <v>74</v>
      </c>
      <c r="C41">
        <v>1</v>
      </c>
      <c r="D41">
        <v>20</v>
      </c>
      <c r="E41" s="39"/>
      <c r="F41" s="5">
        <f t="shared" si="5"/>
        <v>626</v>
      </c>
      <c r="G41" s="6">
        <f t="shared" si="6"/>
        <v>1233</v>
      </c>
      <c r="H41" s="12">
        <v>0</v>
      </c>
      <c r="I41" s="34">
        <v>0</v>
      </c>
      <c r="J41">
        <f>+Q41-P41</f>
        <v>0.76000000000000512</v>
      </c>
      <c r="K41">
        <f t="shared" si="8"/>
        <v>10800</v>
      </c>
      <c r="L41" s="5">
        <v>20800</v>
      </c>
      <c r="M41" s="32">
        <v>10000</v>
      </c>
      <c r="N41" s="5">
        <v>60077</v>
      </c>
      <c r="O41" s="6">
        <v>61310</v>
      </c>
      <c r="P41" s="12">
        <v>57.8</v>
      </c>
      <c r="Q41" s="6">
        <v>58.56</v>
      </c>
      <c r="R41" s="12">
        <v>2</v>
      </c>
      <c r="T41" s="13" t="s">
        <v>22</v>
      </c>
      <c r="U41" s="13" t="s">
        <v>45</v>
      </c>
      <c r="V41" s="19" t="s">
        <v>17</v>
      </c>
    </row>
    <row r="42" spans="1:23" x14ac:dyDescent="0.35">
      <c r="A42" s="1">
        <f t="shared" si="0"/>
        <v>41878</v>
      </c>
      <c r="B42">
        <v>62</v>
      </c>
      <c r="C42">
        <v>2</v>
      </c>
      <c r="D42">
        <v>27</v>
      </c>
      <c r="E42" s="39"/>
      <c r="F42" s="5">
        <f t="shared" si="5"/>
        <v>734</v>
      </c>
      <c r="G42" s="6">
        <f t="shared" si="6"/>
        <v>1282</v>
      </c>
      <c r="H42" s="12">
        <v>0</v>
      </c>
      <c r="I42" s="34">
        <v>0</v>
      </c>
      <c r="J42">
        <f t="shared" si="7"/>
        <v>0.90999999999999659</v>
      </c>
      <c r="K42">
        <f t="shared" si="8"/>
        <v>24300</v>
      </c>
      <c r="L42" s="5">
        <v>26800</v>
      </c>
      <c r="M42" s="6">
        <v>2500</v>
      </c>
      <c r="N42" s="5">
        <v>61354</v>
      </c>
      <c r="O42" s="6">
        <v>62636</v>
      </c>
      <c r="P42" s="12">
        <v>59.38</v>
      </c>
      <c r="Q42" s="6">
        <v>60.29</v>
      </c>
      <c r="R42" s="12">
        <v>3</v>
      </c>
      <c r="T42" s="13" t="s">
        <v>22</v>
      </c>
      <c r="U42" s="13" t="s">
        <v>46</v>
      </c>
      <c r="V42" s="19" t="s">
        <v>17</v>
      </c>
    </row>
    <row r="43" spans="1:23" x14ac:dyDescent="0.35">
      <c r="A43" s="1">
        <f t="shared" si="0"/>
        <v>41879</v>
      </c>
      <c r="B43">
        <v>178</v>
      </c>
      <c r="C43">
        <v>11</v>
      </c>
      <c r="D43">
        <v>31</v>
      </c>
      <c r="E43" s="39"/>
      <c r="F43" s="5">
        <f t="shared" si="5"/>
        <v>1198</v>
      </c>
      <c r="G43" s="6">
        <f t="shared" si="6"/>
        <v>2805</v>
      </c>
      <c r="H43" s="12">
        <v>0</v>
      </c>
      <c r="I43" s="34">
        <v>0</v>
      </c>
      <c r="J43">
        <f t="shared" ref="J43:J204" si="9">+Q43-P43</f>
        <v>1.3599999999999994</v>
      </c>
      <c r="K43">
        <f t="shared" si="8"/>
        <v>50000</v>
      </c>
      <c r="L43" s="5">
        <v>55500</v>
      </c>
      <c r="M43" s="6">
        <v>5500</v>
      </c>
      <c r="N43" s="5">
        <v>62740</v>
      </c>
      <c r="O43" s="6">
        <v>65545</v>
      </c>
      <c r="P43" s="12">
        <v>61</v>
      </c>
      <c r="Q43" s="6">
        <v>62.36</v>
      </c>
      <c r="R43" s="12">
        <v>6</v>
      </c>
      <c r="T43" s="13" t="s">
        <v>22</v>
      </c>
      <c r="U43" s="13" t="s">
        <v>20</v>
      </c>
      <c r="V43" s="19" t="s">
        <v>21</v>
      </c>
    </row>
    <row r="44" spans="1:23" x14ac:dyDescent="0.35">
      <c r="A44" s="1">
        <v>41880</v>
      </c>
      <c r="B44">
        <v>57</v>
      </c>
      <c r="C44">
        <v>10</v>
      </c>
      <c r="D44">
        <v>25</v>
      </c>
      <c r="E44" s="39"/>
      <c r="F44" s="33">
        <f t="shared" si="5"/>
        <v>711</v>
      </c>
      <c r="G44" s="14">
        <f t="shared" si="6"/>
        <v>1716</v>
      </c>
      <c r="H44" s="12">
        <v>0</v>
      </c>
      <c r="I44" s="34">
        <v>0</v>
      </c>
      <c r="J44">
        <f t="shared" si="9"/>
        <v>0.92000000000000171</v>
      </c>
      <c r="K44">
        <f t="shared" si="8"/>
        <v>22000</v>
      </c>
      <c r="L44" s="5">
        <v>23500</v>
      </c>
      <c r="M44" s="6">
        <v>1500</v>
      </c>
      <c r="N44" s="5">
        <v>66438</v>
      </c>
      <c r="O44" s="6">
        <v>68154</v>
      </c>
      <c r="P44" s="12">
        <v>63.11</v>
      </c>
      <c r="Q44" s="6">
        <v>64.03</v>
      </c>
      <c r="R44" s="12">
        <v>2</v>
      </c>
      <c r="T44" s="13" t="s">
        <v>22</v>
      </c>
      <c r="U44" s="13" t="s">
        <v>20</v>
      </c>
      <c r="V44" s="19" t="s">
        <v>21</v>
      </c>
    </row>
    <row r="45" spans="1:23" x14ac:dyDescent="0.35">
      <c r="A45" s="1">
        <v>41881</v>
      </c>
      <c r="B45">
        <v>56</v>
      </c>
      <c r="C45">
        <v>1</v>
      </c>
      <c r="D45">
        <v>18</v>
      </c>
      <c r="E45" s="39"/>
      <c r="F45" s="33">
        <f t="shared" si="5"/>
        <v>532</v>
      </c>
      <c r="G45" s="14">
        <f t="shared" si="6"/>
        <v>1265</v>
      </c>
      <c r="H45" s="12">
        <v>0</v>
      </c>
      <c r="I45" s="34">
        <v>0</v>
      </c>
      <c r="J45">
        <f t="shared" si="9"/>
        <v>1.2800000000000011</v>
      </c>
      <c r="K45">
        <f t="shared" si="8"/>
        <v>11400</v>
      </c>
      <c r="L45" s="5">
        <v>14400</v>
      </c>
      <c r="M45" s="6">
        <v>3000</v>
      </c>
      <c r="N45" s="5">
        <v>68255</v>
      </c>
      <c r="O45" s="6">
        <v>69520</v>
      </c>
      <c r="P45" s="12">
        <v>64.8</v>
      </c>
      <c r="Q45" s="6">
        <v>66.08</v>
      </c>
      <c r="R45" s="12">
        <v>2</v>
      </c>
      <c r="T45" s="13" t="s">
        <v>22</v>
      </c>
      <c r="U45" s="13" t="s">
        <v>20</v>
      </c>
      <c r="V45" s="19" t="s">
        <v>21</v>
      </c>
    </row>
    <row r="46" spans="1:23" x14ac:dyDescent="0.35">
      <c r="A46" s="1">
        <v>41882</v>
      </c>
      <c r="B46">
        <v>61</v>
      </c>
      <c r="C46">
        <v>1</v>
      </c>
      <c r="D46">
        <v>17</v>
      </c>
      <c r="E46" s="39"/>
      <c r="F46" s="33">
        <f t="shared" si="5"/>
        <v>527</v>
      </c>
      <c r="G46" s="14">
        <f t="shared" si="6"/>
        <v>1341</v>
      </c>
      <c r="H46" s="12">
        <v>0</v>
      </c>
      <c r="I46" s="34">
        <v>0</v>
      </c>
      <c r="J46">
        <f t="shared" si="9"/>
        <v>1.8200000000000074</v>
      </c>
      <c r="K46">
        <f t="shared" si="8"/>
        <v>18100</v>
      </c>
      <c r="L46" s="5">
        <v>18600</v>
      </c>
      <c r="M46" s="6">
        <v>500</v>
      </c>
      <c r="N46" s="5">
        <v>69539</v>
      </c>
      <c r="O46" s="6">
        <v>70880</v>
      </c>
      <c r="P46" s="12">
        <v>67.08</v>
      </c>
      <c r="Q46" s="6">
        <v>68.900000000000006</v>
      </c>
      <c r="R46" s="12">
        <v>2</v>
      </c>
      <c r="T46" s="13" t="s">
        <v>15</v>
      </c>
      <c r="U46" s="13" t="s">
        <v>46</v>
      </c>
      <c r="V46" s="19" t="s">
        <v>17</v>
      </c>
    </row>
    <row r="47" spans="1:23" x14ac:dyDescent="0.35">
      <c r="A47" s="1">
        <v>41883</v>
      </c>
      <c r="B47">
        <v>194</v>
      </c>
      <c r="C47">
        <v>4</v>
      </c>
      <c r="D47">
        <v>22</v>
      </c>
      <c r="E47" s="39"/>
      <c r="F47" s="33">
        <f t="shared" si="5"/>
        <v>1038</v>
      </c>
      <c r="G47" s="14">
        <f t="shared" si="6"/>
        <v>2990</v>
      </c>
      <c r="H47" s="12">
        <v>0</v>
      </c>
      <c r="I47" s="34">
        <v>0</v>
      </c>
      <c r="J47">
        <f t="shared" si="9"/>
        <v>1.730000000000004</v>
      </c>
      <c r="K47">
        <f t="shared" si="8"/>
        <v>60600</v>
      </c>
      <c r="L47" s="5">
        <v>61900</v>
      </c>
      <c r="M47" s="6">
        <v>1300</v>
      </c>
      <c r="N47" s="5">
        <v>70902</v>
      </c>
      <c r="O47" s="6">
        <v>73892</v>
      </c>
      <c r="P47" s="12">
        <v>69.63</v>
      </c>
      <c r="Q47" s="6">
        <v>71.36</v>
      </c>
      <c r="R47" s="12">
        <v>7</v>
      </c>
      <c r="T47" s="13" t="s">
        <v>15</v>
      </c>
      <c r="U47" s="13" t="s">
        <v>46</v>
      </c>
      <c r="V47" s="19" t="s">
        <v>31</v>
      </c>
    </row>
    <row r="48" spans="1:23" x14ac:dyDescent="0.35">
      <c r="A48" s="1">
        <v>41884</v>
      </c>
      <c r="B48">
        <v>64</v>
      </c>
      <c r="C48">
        <v>1</v>
      </c>
      <c r="D48">
        <v>18</v>
      </c>
      <c r="E48" s="39"/>
      <c r="F48" s="33">
        <f t="shared" si="5"/>
        <v>556</v>
      </c>
      <c r="G48" s="14">
        <f t="shared" si="6"/>
        <v>1440</v>
      </c>
      <c r="H48" s="12">
        <v>0</v>
      </c>
      <c r="I48" s="34">
        <v>0</v>
      </c>
      <c r="J48">
        <f t="shared" si="9"/>
        <v>1.0899999999999892</v>
      </c>
      <c r="K48">
        <f t="shared" si="8"/>
        <v>21600</v>
      </c>
      <c r="L48" s="5">
        <v>22100</v>
      </c>
      <c r="M48" s="6">
        <v>500</v>
      </c>
      <c r="N48" s="5">
        <v>73951</v>
      </c>
      <c r="O48" s="6">
        <v>75391</v>
      </c>
      <c r="P48" s="12">
        <v>72.12</v>
      </c>
      <c r="Q48" s="6">
        <v>73.209999999999994</v>
      </c>
      <c r="R48" s="12">
        <v>2</v>
      </c>
      <c r="T48" s="13" t="s">
        <v>15</v>
      </c>
      <c r="U48" s="13" t="s">
        <v>46</v>
      </c>
      <c r="V48" s="19" t="s">
        <v>17</v>
      </c>
    </row>
    <row r="49" spans="1:22" x14ac:dyDescent="0.35">
      <c r="A49" s="1">
        <v>41885</v>
      </c>
      <c r="B49">
        <v>81</v>
      </c>
      <c r="C49">
        <v>0</v>
      </c>
      <c r="D49">
        <v>23</v>
      </c>
      <c r="E49" s="39"/>
      <c r="F49" s="33">
        <f t="shared" si="5"/>
        <v>703</v>
      </c>
      <c r="G49" s="14">
        <f t="shared" si="6"/>
        <v>1673</v>
      </c>
      <c r="H49" s="12">
        <v>0</v>
      </c>
      <c r="I49" s="34">
        <v>0</v>
      </c>
      <c r="J49">
        <f t="shared" si="9"/>
        <v>2.1400000000000006</v>
      </c>
      <c r="K49">
        <f t="shared" si="8"/>
        <v>10500</v>
      </c>
      <c r="L49" s="20">
        <v>22000</v>
      </c>
      <c r="M49" s="6">
        <v>11500</v>
      </c>
      <c r="N49" s="5">
        <v>75510</v>
      </c>
      <c r="O49" s="6">
        <v>77183</v>
      </c>
      <c r="P49" s="12">
        <v>74.02</v>
      </c>
      <c r="Q49" s="6">
        <v>76.16</v>
      </c>
      <c r="R49" s="12">
        <v>3</v>
      </c>
      <c r="T49" s="13" t="s">
        <v>15</v>
      </c>
      <c r="U49" s="13" t="s">
        <v>46</v>
      </c>
      <c r="V49" s="19" t="s">
        <v>21</v>
      </c>
    </row>
    <row r="50" spans="1:22" x14ac:dyDescent="0.35">
      <c r="A50" s="1">
        <v>41886</v>
      </c>
      <c r="B50">
        <v>216</v>
      </c>
      <c r="C50">
        <v>10</v>
      </c>
      <c r="D50">
        <v>27</v>
      </c>
      <c r="E50" s="39"/>
      <c r="F50" s="33">
        <f t="shared" si="5"/>
        <v>1228</v>
      </c>
      <c r="G50" s="14">
        <f t="shared" si="6"/>
        <v>1446</v>
      </c>
      <c r="H50" s="12">
        <v>0</v>
      </c>
      <c r="I50" s="34">
        <v>0</v>
      </c>
      <c r="J50">
        <f t="shared" si="9"/>
        <v>0.51999999999999602</v>
      </c>
      <c r="K50">
        <f t="shared" si="8"/>
        <v>60900</v>
      </c>
      <c r="L50" s="20">
        <v>63400</v>
      </c>
      <c r="M50" s="6">
        <v>2500</v>
      </c>
      <c r="N50" s="5">
        <v>77280</v>
      </c>
      <c r="O50" s="6">
        <v>78726</v>
      </c>
      <c r="P50" s="12">
        <v>77.98</v>
      </c>
      <c r="Q50" s="6">
        <v>78.5</v>
      </c>
      <c r="R50" s="12">
        <v>7</v>
      </c>
      <c r="T50" s="13" t="s">
        <v>22</v>
      </c>
      <c r="U50" s="13" t="s">
        <v>20</v>
      </c>
      <c r="V50" s="19" t="s">
        <v>21</v>
      </c>
    </row>
    <row r="51" spans="1:22" x14ac:dyDescent="0.35">
      <c r="A51" s="1">
        <v>41887</v>
      </c>
      <c r="B51">
        <v>52</v>
      </c>
      <c r="C51">
        <v>0</v>
      </c>
      <c r="D51">
        <v>18</v>
      </c>
      <c r="E51" s="39"/>
      <c r="F51" s="33">
        <f t="shared" si="5"/>
        <v>516</v>
      </c>
      <c r="G51" s="14">
        <f t="shared" si="6"/>
        <v>1377</v>
      </c>
      <c r="H51" s="12">
        <v>0</v>
      </c>
      <c r="I51" s="34">
        <v>0</v>
      </c>
      <c r="J51">
        <f t="shared" si="9"/>
        <v>2.730000000000004</v>
      </c>
      <c r="K51">
        <f t="shared" si="8"/>
        <v>12900</v>
      </c>
      <c r="L51" s="20">
        <v>15400</v>
      </c>
      <c r="M51" s="6">
        <v>2500</v>
      </c>
      <c r="N51" s="5">
        <v>80494</v>
      </c>
      <c r="O51" s="6">
        <v>81871</v>
      </c>
      <c r="P51" s="12">
        <v>79.42</v>
      </c>
      <c r="Q51" s="6">
        <v>82.15</v>
      </c>
      <c r="R51" s="12">
        <v>2</v>
      </c>
      <c r="T51" s="13" t="s">
        <v>22</v>
      </c>
      <c r="U51" s="13" t="s">
        <v>20</v>
      </c>
      <c r="V51" s="19" t="s">
        <v>21</v>
      </c>
    </row>
    <row r="52" spans="1:22" x14ac:dyDescent="0.35">
      <c r="A52" s="1">
        <v>41888</v>
      </c>
      <c r="B52">
        <v>57</v>
      </c>
      <c r="C52">
        <v>2</v>
      </c>
      <c r="D52">
        <v>20</v>
      </c>
      <c r="E52" s="39"/>
      <c r="F52" s="33">
        <f t="shared" si="5"/>
        <v>579</v>
      </c>
      <c r="G52" s="14">
        <f t="shared" si="6"/>
        <v>64277</v>
      </c>
      <c r="H52" s="12">
        <v>0</v>
      </c>
      <c r="I52" s="34">
        <v>0</v>
      </c>
      <c r="J52">
        <f t="shared" si="9"/>
        <v>0.75</v>
      </c>
      <c r="K52">
        <f t="shared" si="8"/>
        <v>16000</v>
      </c>
      <c r="L52" s="20">
        <v>18500</v>
      </c>
      <c r="M52" s="6">
        <v>2500</v>
      </c>
      <c r="N52" s="5">
        <v>18920</v>
      </c>
      <c r="O52" s="6">
        <v>83197</v>
      </c>
      <c r="P52" s="12">
        <v>82.93</v>
      </c>
      <c r="Q52" s="6">
        <v>83.68</v>
      </c>
      <c r="R52" s="12">
        <v>2</v>
      </c>
      <c r="T52" s="13" t="s">
        <v>22</v>
      </c>
      <c r="U52" s="13" t="s">
        <v>20</v>
      </c>
      <c r="V52" s="19" t="s">
        <v>17</v>
      </c>
    </row>
    <row r="53" spans="1:22" x14ac:dyDescent="0.35">
      <c r="A53" s="1">
        <v>41889</v>
      </c>
      <c r="B53">
        <v>66</v>
      </c>
      <c r="C53">
        <v>4</v>
      </c>
      <c r="D53">
        <v>86</v>
      </c>
      <c r="E53" s="39"/>
      <c r="F53" s="33">
        <f t="shared" si="5"/>
        <v>1934</v>
      </c>
      <c r="G53" s="14">
        <f t="shared" si="6"/>
        <v>545</v>
      </c>
      <c r="H53" s="12">
        <v>0</v>
      </c>
      <c r="I53" s="34">
        <v>0</v>
      </c>
      <c r="J53">
        <f t="shared" si="9"/>
        <v>0.90999999999999659</v>
      </c>
      <c r="K53">
        <f t="shared" si="8"/>
        <v>30000</v>
      </c>
      <c r="L53" s="5">
        <v>33400</v>
      </c>
      <c r="M53" s="6">
        <v>3400</v>
      </c>
      <c r="N53" s="5">
        <v>83246</v>
      </c>
      <c r="O53" s="6">
        <v>83791</v>
      </c>
      <c r="P53" s="12">
        <v>84.47</v>
      </c>
      <c r="Q53" s="6">
        <v>85.38</v>
      </c>
      <c r="R53" s="12">
        <v>2</v>
      </c>
      <c r="T53" s="13" t="s">
        <v>47</v>
      </c>
      <c r="U53" s="13" t="s">
        <v>48</v>
      </c>
      <c r="V53" s="19" t="s">
        <v>17</v>
      </c>
    </row>
    <row r="54" spans="1:22" x14ac:dyDescent="0.35">
      <c r="A54" s="1">
        <v>41890</v>
      </c>
      <c r="B54">
        <v>162</v>
      </c>
      <c r="C54">
        <v>9</v>
      </c>
      <c r="D54">
        <v>36</v>
      </c>
      <c r="E54" s="39"/>
      <c r="F54" s="33">
        <f t="shared" si="5"/>
        <v>1242</v>
      </c>
      <c r="G54" s="14">
        <f t="shared" si="6"/>
        <v>0</v>
      </c>
      <c r="H54" s="12">
        <v>0</v>
      </c>
      <c r="I54" s="34">
        <v>0</v>
      </c>
      <c r="J54">
        <f t="shared" si="9"/>
        <v>1.6700000000000017</v>
      </c>
      <c r="K54">
        <f t="shared" si="8"/>
        <v>47700</v>
      </c>
      <c r="L54" s="5">
        <v>59700</v>
      </c>
      <c r="M54" s="6">
        <v>12000</v>
      </c>
      <c r="N54" s="5">
        <v>83791</v>
      </c>
      <c r="O54" s="6">
        <v>83791</v>
      </c>
      <c r="P54" s="12">
        <v>86.11</v>
      </c>
      <c r="Q54" s="6">
        <v>87.78</v>
      </c>
      <c r="R54" s="12">
        <v>6</v>
      </c>
      <c r="T54" s="13" t="s">
        <v>15</v>
      </c>
      <c r="U54" s="13" t="s">
        <v>46</v>
      </c>
      <c r="V54" s="19" t="s">
        <v>17</v>
      </c>
    </row>
    <row r="55" spans="1:22" x14ac:dyDescent="0.35">
      <c r="A55" s="1">
        <v>41891</v>
      </c>
      <c r="B55">
        <v>44</v>
      </c>
      <c r="C55">
        <v>3</v>
      </c>
      <c r="D55">
        <v>0</v>
      </c>
      <c r="E55" s="39"/>
      <c r="F55" s="33">
        <f t="shared" si="5"/>
        <v>144</v>
      </c>
      <c r="G55" s="14">
        <f t="shared" si="6"/>
        <v>0</v>
      </c>
      <c r="H55" s="12">
        <v>0</v>
      </c>
      <c r="I55" s="34">
        <v>0</v>
      </c>
      <c r="J55">
        <f t="shared" si="9"/>
        <v>1.0499999999999972</v>
      </c>
      <c r="K55">
        <f>+L55-M55</f>
        <v>10000</v>
      </c>
      <c r="L55" s="5">
        <v>11000</v>
      </c>
      <c r="M55" s="6">
        <v>1000</v>
      </c>
      <c r="N55" s="5">
        <v>83791</v>
      </c>
      <c r="O55" s="6">
        <v>83791</v>
      </c>
      <c r="P55" s="12">
        <v>88.59</v>
      </c>
      <c r="Q55" s="6">
        <v>89.64</v>
      </c>
      <c r="R55" s="12">
        <v>2</v>
      </c>
      <c r="T55" s="13" t="s">
        <v>15</v>
      </c>
      <c r="U55" s="13" t="s">
        <v>46</v>
      </c>
      <c r="V55" s="19" t="s">
        <v>21</v>
      </c>
    </row>
    <row r="56" spans="1:22" x14ac:dyDescent="0.35">
      <c r="A56" s="1">
        <v>41892</v>
      </c>
      <c r="B56">
        <v>73</v>
      </c>
      <c r="C56">
        <v>1</v>
      </c>
      <c r="D56">
        <v>26</v>
      </c>
      <c r="E56" s="39"/>
      <c r="F56" s="33">
        <f t="shared" si="5"/>
        <v>743</v>
      </c>
      <c r="G56" s="14">
        <f t="shared" si="6"/>
        <v>5183</v>
      </c>
      <c r="H56" s="12">
        <v>0</v>
      </c>
      <c r="I56" s="34">
        <v>0</v>
      </c>
      <c r="J56">
        <f t="shared" si="9"/>
        <v>0.76000000000000512</v>
      </c>
      <c r="K56">
        <f t="shared" si="8"/>
        <v>19600</v>
      </c>
      <c r="L56" s="20">
        <v>20100</v>
      </c>
      <c r="M56" s="6">
        <v>500</v>
      </c>
      <c r="N56" s="5">
        <v>83791</v>
      </c>
      <c r="O56" s="6">
        <v>88974</v>
      </c>
      <c r="P56" s="12">
        <v>90.32</v>
      </c>
      <c r="Q56" s="6">
        <v>91.08</v>
      </c>
      <c r="R56" s="12">
        <v>3</v>
      </c>
      <c r="T56" s="13" t="s">
        <v>49</v>
      </c>
      <c r="U56" s="13" t="s">
        <v>46</v>
      </c>
      <c r="V56" s="19" t="s">
        <v>21</v>
      </c>
    </row>
    <row r="57" spans="1:22" x14ac:dyDescent="0.35">
      <c r="A57" s="1">
        <v>41893</v>
      </c>
      <c r="B57">
        <v>173</v>
      </c>
      <c r="C57">
        <v>16</v>
      </c>
      <c r="D57">
        <v>39</v>
      </c>
      <c r="E57" s="39"/>
      <c r="F57" s="33">
        <f t="shared" si="5"/>
        <v>1363</v>
      </c>
      <c r="G57" s="14">
        <f t="shared" si="6"/>
        <v>2519</v>
      </c>
      <c r="H57" s="12">
        <v>0</v>
      </c>
      <c r="I57" s="34">
        <v>0</v>
      </c>
      <c r="J57">
        <f t="shared" si="9"/>
        <v>1.3500000000000085</v>
      </c>
      <c r="K57">
        <f t="shared" si="8"/>
        <v>60000</v>
      </c>
      <c r="L57" s="20">
        <v>64300</v>
      </c>
      <c r="M57" s="6">
        <v>4300</v>
      </c>
      <c r="N57" s="5">
        <v>88999</v>
      </c>
      <c r="O57" s="6">
        <v>91518</v>
      </c>
      <c r="P57" s="12">
        <v>92.13</v>
      </c>
      <c r="Q57" s="6">
        <v>93.48</v>
      </c>
      <c r="R57" s="12">
        <v>5</v>
      </c>
      <c r="T57" s="13" t="s">
        <v>22</v>
      </c>
      <c r="U57" s="13" t="s">
        <v>46</v>
      </c>
      <c r="V57" s="19" t="s">
        <v>21</v>
      </c>
    </row>
    <row r="58" spans="1:22" x14ac:dyDescent="0.35">
      <c r="A58" s="1">
        <v>41894</v>
      </c>
      <c r="B58">
        <v>54</v>
      </c>
      <c r="C58">
        <v>5</v>
      </c>
      <c r="D58">
        <v>24</v>
      </c>
      <c r="E58" s="39"/>
      <c r="F58" s="33">
        <f t="shared" si="5"/>
        <v>662</v>
      </c>
      <c r="G58" s="14">
        <f t="shared" si="6"/>
        <v>-82243</v>
      </c>
      <c r="H58" s="12">
        <v>0</v>
      </c>
      <c r="I58" s="34">
        <v>0</v>
      </c>
      <c r="J58">
        <f t="shared" si="9"/>
        <v>0.5</v>
      </c>
      <c r="K58">
        <f t="shared" si="8"/>
        <v>9500</v>
      </c>
      <c r="L58" s="5">
        <v>19500</v>
      </c>
      <c r="M58" s="32">
        <v>10000</v>
      </c>
      <c r="N58" s="5">
        <v>91564</v>
      </c>
      <c r="O58" s="6">
        <v>9321</v>
      </c>
      <c r="P58" s="12">
        <v>94.64</v>
      </c>
      <c r="Q58" s="6">
        <v>95.14</v>
      </c>
      <c r="R58" s="12">
        <v>2</v>
      </c>
      <c r="T58" s="13" t="s">
        <v>22</v>
      </c>
      <c r="U58" s="13" t="s">
        <v>20</v>
      </c>
      <c r="V58" s="19" t="s">
        <v>17</v>
      </c>
    </row>
    <row r="59" spans="1:22" x14ac:dyDescent="0.35">
      <c r="A59" s="1">
        <v>41895</v>
      </c>
      <c r="B59">
        <v>62</v>
      </c>
      <c r="C59">
        <v>6</v>
      </c>
      <c r="D59">
        <v>20</v>
      </c>
      <c r="E59" s="39"/>
      <c r="F59" s="33">
        <f t="shared" si="5"/>
        <v>610</v>
      </c>
      <c r="G59" s="14">
        <f t="shared" si="6"/>
        <v>1536</v>
      </c>
      <c r="H59" s="12">
        <v>0</v>
      </c>
      <c r="I59" s="34">
        <v>0</v>
      </c>
      <c r="J59">
        <f t="shared" si="9"/>
        <v>1.0699999999999932</v>
      </c>
      <c r="K59">
        <f t="shared" si="8"/>
        <v>16000</v>
      </c>
      <c r="L59" s="5">
        <v>19500</v>
      </c>
      <c r="M59" s="6">
        <v>3500</v>
      </c>
      <c r="N59" s="5">
        <v>93340</v>
      </c>
      <c r="O59" s="6">
        <v>94876</v>
      </c>
      <c r="P59" s="12">
        <v>96.29</v>
      </c>
      <c r="Q59" s="6">
        <v>97.36</v>
      </c>
      <c r="R59" s="12">
        <v>2</v>
      </c>
      <c r="T59" s="13" t="s">
        <v>22</v>
      </c>
      <c r="U59" s="13" t="s">
        <v>20</v>
      </c>
      <c r="V59" s="19" t="s">
        <v>17</v>
      </c>
    </row>
    <row r="60" spans="1:22" x14ac:dyDescent="0.35">
      <c r="A60" s="1">
        <v>41896</v>
      </c>
      <c r="B60">
        <v>74</v>
      </c>
      <c r="C60">
        <v>4</v>
      </c>
      <c r="D60">
        <v>29</v>
      </c>
      <c r="E60" s="39"/>
      <c r="F60" s="33">
        <f t="shared" si="5"/>
        <v>818</v>
      </c>
      <c r="G60" s="14">
        <f t="shared" si="6"/>
        <v>1072</v>
      </c>
      <c r="H60" s="12">
        <v>0</v>
      </c>
      <c r="I60" s="34">
        <v>0</v>
      </c>
      <c r="J60">
        <f t="shared" si="9"/>
        <v>1.4200000000000017</v>
      </c>
      <c r="K60">
        <f t="shared" si="8"/>
        <v>20000</v>
      </c>
      <c r="L60" s="20">
        <v>24700</v>
      </c>
      <c r="M60" s="6">
        <v>4700</v>
      </c>
      <c r="N60" s="5">
        <v>94928</v>
      </c>
      <c r="O60" s="6">
        <v>96000</v>
      </c>
      <c r="P60" s="12">
        <v>98.03</v>
      </c>
      <c r="Q60" s="6">
        <v>99.45</v>
      </c>
      <c r="R60" s="12">
        <v>3</v>
      </c>
      <c r="T60" s="13" t="s">
        <v>22</v>
      </c>
      <c r="U60" s="13" t="s">
        <v>20</v>
      </c>
      <c r="V60" s="19" t="s">
        <v>17</v>
      </c>
    </row>
    <row r="61" spans="1:22" x14ac:dyDescent="0.35">
      <c r="A61" s="1">
        <v>41897</v>
      </c>
      <c r="B61">
        <v>165</v>
      </c>
      <c r="C61">
        <v>7</v>
      </c>
      <c r="D61">
        <v>15</v>
      </c>
      <c r="E61" s="39"/>
      <c r="F61" s="33">
        <f t="shared" si="5"/>
        <v>823</v>
      </c>
      <c r="G61" s="14">
        <f t="shared" si="6"/>
        <v>10</v>
      </c>
      <c r="H61" s="12">
        <v>0</v>
      </c>
      <c r="I61" s="34">
        <v>0</v>
      </c>
      <c r="J61">
        <f t="shared" si="9"/>
        <v>1.2399999999999949</v>
      </c>
      <c r="K61">
        <f t="shared" si="8"/>
        <v>15300</v>
      </c>
      <c r="L61" s="5">
        <v>46800</v>
      </c>
      <c r="M61" s="32">
        <v>31500</v>
      </c>
      <c r="N61" s="5">
        <v>98631</v>
      </c>
      <c r="O61" s="6">
        <v>98641</v>
      </c>
      <c r="P61" s="12">
        <v>100.17</v>
      </c>
      <c r="Q61" s="6">
        <v>101.41</v>
      </c>
      <c r="R61" s="12">
        <v>5</v>
      </c>
      <c r="T61" s="13" t="s">
        <v>15</v>
      </c>
      <c r="U61" s="13" t="s">
        <v>46</v>
      </c>
      <c r="V61" s="19" t="s">
        <v>21</v>
      </c>
    </row>
    <row r="62" spans="1:22" x14ac:dyDescent="0.35">
      <c r="A62" s="1">
        <v>41898</v>
      </c>
      <c r="B62">
        <v>58</v>
      </c>
      <c r="C62">
        <v>1</v>
      </c>
      <c r="D62">
        <v>39</v>
      </c>
      <c r="E62" s="39"/>
      <c r="F62" s="33">
        <f t="shared" si="5"/>
        <v>958</v>
      </c>
      <c r="G62" s="14">
        <f t="shared" si="6"/>
        <v>1580</v>
      </c>
      <c r="H62" s="12">
        <v>0</v>
      </c>
      <c r="I62" s="34">
        <v>0</v>
      </c>
      <c r="J62">
        <f t="shared" si="9"/>
        <v>0.62999999999999545</v>
      </c>
      <c r="K62">
        <f t="shared" si="8"/>
        <v>16100</v>
      </c>
      <c r="L62" s="5">
        <v>20600</v>
      </c>
      <c r="M62" s="6">
        <v>4500</v>
      </c>
      <c r="N62" s="5">
        <v>98770</v>
      </c>
      <c r="O62" s="6">
        <f>+N63</f>
        <v>100350</v>
      </c>
      <c r="P62" s="12">
        <v>102.2</v>
      </c>
      <c r="Q62" s="6">
        <v>102.83</v>
      </c>
      <c r="R62" s="12">
        <v>3</v>
      </c>
      <c r="T62" s="13" t="s">
        <v>15</v>
      </c>
      <c r="U62" s="13" t="s">
        <v>46</v>
      </c>
      <c r="V62" s="19" t="s">
        <v>21</v>
      </c>
    </row>
    <row r="63" spans="1:22" x14ac:dyDescent="0.35">
      <c r="A63" s="1">
        <v>41899</v>
      </c>
      <c r="B63">
        <v>56</v>
      </c>
      <c r="C63">
        <v>5</v>
      </c>
      <c r="D63">
        <v>34</v>
      </c>
      <c r="E63" s="39"/>
      <c r="F63" s="33">
        <f t="shared" si="5"/>
        <v>868</v>
      </c>
      <c r="G63" s="14">
        <f t="shared" si="6"/>
        <v>1440</v>
      </c>
      <c r="H63" s="12">
        <v>0</v>
      </c>
      <c r="I63" s="34">
        <v>0</v>
      </c>
      <c r="J63">
        <f t="shared" si="9"/>
        <v>0.76000000000000512</v>
      </c>
      <c r="K63">
        <f t="shared" si="8"/>
        <v>20000</v>
      </c>
      <c r="L63" s="5">
        <v>21000</v>
      </c>
      <c r="M63" s="6">
        <v>1000</v>
      </c>
      <c r="N63" s="5">
        <v>100350</v>
      </c>
      <c r="O63" s="6">
        <v>101790</v>
      </c>
      <c r="P63" s="12">
        <v>103.64</v>
      </c>
      <c r="Q63" s="6">
        <v>104.4</v>
      </c>
      <c r="R63" s="12">
        <v>2</v>
      </c>
      <c r="T63" s="13" t="s">
        <v>15</v>
      </c>
      <c r="U63" s="13" t="s">
        <v>46</v>
      </c>
      <c r="V63" s="19" t="s">
        <v>21</v>
      </c>
    </row>
    <row r="64" spans="1:22" x14ac:dyDescent="0.35">
      <c r="A64" s="1">
        <v>41900</v>
      </c>
      <c r="B64">
        <v>156</v>
      </c>
      <c r="C64">
        <v>6</v>
      </c>
      <c r="D64">
        <v>35</v>
      </c>
      <c r="E64" s="39"/>
      <c r="F64" s="33">
        <f t="shared" si="5"/>
        <v>1192</v>
      </c>
      <c r="G64" s="14">
        <f t="shared" si="6"/>
        <v>2468</v>
      </c>
      <c r="H64" s="12">
        <v>0</v>
      </c>
      <c r="I64" s="34">
        <v>0</v>
      </c>
      <c r="J64">
        <f t="shared" si="9"/>
        <v>1.1599999999999966</v>
      </c>
      <c r="K64">
        <f t="shared" si="8"/>
        <v>43200</v>
      </c>
      <c r="L64" s="5">
        <v>48200</v>
      </c>
      <c r="M64" s="6">
        <v>5000</v>
      </c>
      <c r="N64" s="5">
        <v>101871</v>
      </c>
      <c r="O64" s="6">
        <v>104339</v>
      </c>
      <c r="P64" s="12">
        <v>105.19</v>
      </c>
      <c r="Q64" s="6">
        <v>106.35</v>
      </c>
      <c r="R64" s="12">
        <v>4</v>
      </c>
      <c r="T64" s="13" t="s">
        <v>22</v>
      </c>
      <c r="U64" s="13" t="s">
        <v>20</v>
      </c>
      <c r="V64" s="19" t="s">
        <v>17</v>
      </c>
    </row>
    <row r="65" spans="1:22" x14ac:dyDescent="0.35">
      <c r="A65" s="1">
        <v>41901</v>
      </c>
      <c r="B65">
        <v>57</v>
      </c>
      <c r="C65">
        <v>3</v>
      </c>
      <c r="D65">
        <v>23</v>
      </c>
      <c r="E65" s="39"/>
      <c r="F65" s="33">
        <f t="shared" si="5"/>
        <v>643</v>
      </c>
      <c r="G65" s="14">
        <f t="shared" si="6"/>
        <v>1209</v>
      </c>
      <c r="H65" s="12">
        <v>0</v>
      </c>
      <c r="I65" s="34">
        <v>0</v>
      </c>
      <c r="J65">
        <f t="shared" si="9"/>
        <v>1.3199999999999932</v>
      </c>
      <c r="K65">
        <f t="shared" si="8"/>
        <v>16100</v>
      </c>
      <c r="L65" s="5">
        <v>18600</v>
      </c>
      <c r="M65" s="6">
        <v>2500</v>
      </c>
      <c r="N65" s="5">
        <v>104450</v>
      </c>
      <c r="O65" s="6">
        <v>105659</v>
      </c>
      <c r="P65" s="12">
        <v>107.04</v>
      </c>
      <c r="Q65" s="6">
        <v>108.36</v>
      </c>
      <c r="R65" s="12">
        <v>1</v>
      </c>
      <c r="T65" s="13" t="s">
        <v>22</v>
      </c>
      <c r="U65" s="13" t="s">
        <v>20</v>
      </c>
      <c r="V65" s="19" t="s">
        <v>17</v>
      </c>
    </row>
    <row r="66" spans="1:22" x14ac:dyDescent="0.35">
      <c r="A66" s="1">
        <v>41902</v>
      </c>
      <c r="B66">
        <v>52</v>
      </c>
      <c r="C66">
        <v>3</v>
      </c>
      <c r="D66">
        <v>32</v>
      </c>
      <c r="E66" s="39"/>
      <c r="F66" s="33">
        <f t="shared" si="5"/>
        <v>808</v>
      </c>
      <c r="G66" s="14">
        <f t="shared" si="6"/>
        <v>945</v>
      </c>
      <c r="H66" s="12">
        <v>0</v>
      </c>
      <c r="I66" s="34">
        <v>0</v>
      </c>
      <c r="J66">
        <f t="shared" si="9"/>
        <v>0.82000000000000739</v>
      </c>
      <c r="K66">
        <f t="shared" si="8"/>
        <v>16300</v>
      </c>
      <c r="L66" s="5">
        <v>19300</v>
      </c>
      <c r="M66" s="6">
        <v>3000</v>
      </c>
      <c r="N66" s="5">
        <v>105707</v>
      </c>
      <c r="O66" s="6">
        <v>106652</v>
      </c>
      <c r="P66" s="12">
        <v>109.11</v>
      </c>
      <c r="Q66" s="6">
        <v>109.93</v>
      </c>
      <c r="R66" s="12">
        <v>2</v>
      </c>
      <c r="T66" s="13" t="s">
        <v>22</v>
      </c>
      <c r="U66" s="13" t="s">
        <v>20</v>
      </c>
      <c r="V66" s="19" t="s">
        <v>17</v>
      </c>
    </row>
    <row r="67" spans="1:22" x14ac:dyDescent="0.35">
      <c r="A67" s="1">
        <v>41903</v>
      </c>
      <c r="B67">
        <v>58</v>
      </c>
      <c r="C67">
        <v>9</v>
      </c>
      <c r="D67">
        <v>22</v>
      </c>
      <c r="E67" s="39"/>
      <c r="F67" s="33">
        <f t="shared" si="5"/>
        <v>650</v>
      </c>
      <c r="G67" s="14">
        <f>+O67-N67</f>
        <v>1504</v>
      </c>
      <c r="H67" s="12">
        <v>0</v>
      </c>
      <c r="I67" s="34">
        <v>0</v>
      </c>
      <c r="J67">
        <f t="shared" si="9"/>
        <v>0.75999999999999091</v>
      </c>
      <c r="K67">
        <f t="shared" si="8"/>
        <v>25200</v>
      </c>
      <c r="L67" s="5">
        <v>27200</v>
      </c>
      <c r="M67" s="6">
        <v>2000</v>
      </c>
      <c r="N67" s="5">
        <v>107092</v>
      </c>
      <c r="O67" s="6">
        <v>108596</v>
      </c>
      <c r="P67" s="12">
        <v>110.79</v>
      </c>
      <c r="Q67" s="6">
        <v>111.55</v>
      </c>
      <c r="R67" s="12">
        <v>3</v>
      </c>
      <c r="T67" s="13" t="s">
        <v>15</v>
      </c>
      <c r="U67" s="13" t="s">
        <v>46</v>
      </c>
      <c r="V67" s="19" t="s">
        <v>21</v>
      </c>
    </row>
    <row r="68" spans="1:22" x14ac:dyDescent="0.35">
      <c r="A68" s="1">
        <v>41904</v>
      </c>
      <c r="B68">
        <v>181</v>
      </c>
      <c r="C68">
        <v>10</v>
      </c>
      <c r="D68">
        <v>32</v>
      </c>
      <c r="E68" s="39"/>
      <c r="F68" s="33">
        <f t="shared" si="5"/>
        <v>1223</v>
      </c>
      <c r="G68" s="14">
        <f t="shared" si="6"/>
        <v>2304</v>
      </c>
      <c r="H68" s="12">
        <v>0</v>
      </c>
      <c r="I68" s="34">
        <v>0</v>
      </c>
      <c r="J68">
        <f t="shared" si="9"/>
        <v>1.25</v>
      </c>
      <c r="K68">
        <f t="shared" si="8"/>
        <v>50000</v>
      </c>
      <c r="L68" s="5">
        <v>53500</v>
      </c>
      <c r="M68" s="6">
        <v>3500</v>
      </c>
      <c r="N68" s="5">
        <v>108712</v>
      </c>
      <c r="O68" s="6">
        <v>111016</v>
      </c>
      <c r="P68" s="12">
        <v>112.27</v>
      </c>
      <c r="Q68" s="6">
        <v>113.52</v>
      </c>
      <c r="R68" s="12">
        <v>6</v>
      </c>
      <c r="T68" s="13" t="s">
        <v>15</v>
      </c>
      <c r="U68" s="13" t="s">
        <v>46</v>
      </c>
      <c r="V68" s="19" t="s">
        <v>21</v>
      </c>
    </row>
    <row r="69" spans="1:22" x14ac:dyDescent="0.35">
      <c r="A69" s="1">
        <v>41905</v>
      </c>
      <c r="B69">
        <v>53</v>
      </c>
      <c r="C69">
        <v>3</v>
      </c>
      <c r="D69">
        <v>28</v>
      </c>
      <c r="E69" s="39"/>
      <c r="F69" s="33">
        <f t="shared" si="5"/>
        <v>731</v>
      </c>
      <c r="G69" s="14">
        <f t="shared" si="6"/>
        <v>1319</v>
      </c>
      <c r="H69" s="12">
        <v>0</v>
      </c>
      <c r="I69" s="34">
        <v>0</v>
      </c>
      <c r="J69">
        <f t="shared" si="9"/>
        <v>1.2399999999999949</v>
      </c>
      <c r="K69">
        <f t="shared" si="8"/>
        <v>13700</v>
      </c>
      <c r="L69" s="5">
        <v>16700</v>
      </c>
      <c r="M69" s="6">
        <v>3000</v>
      </c>
      <c r="N69" s="5">
        <v>111090</v>
      </c>
      <c r="O69" s="6">
        <v>112409</v>
      </c>
      <c r="P69" s="12">
        <v>114.23</v>
      </c>
      <c r="Q69" s="6">
        <v>115.47</v>
      </c>
      <c r="R69" s="12">
        <v>2</v>
      </c>
      <c r="T69" s="13" t="s">
        <v>15</v>
      </c>
      <c r="U69" s="13" t="s">
        <v>46</v>
      </c>
      <c r="V69" s="19" t="s">
        <v>21</v>
      </c>
    </row>
    <row r="70" spans="1:22" x14ac:dyDescent="0.35">
      <c r="A70" s="1">
        <v>41906</v>
      </c>
      <c r="B70">
        <v>119</v>
      </c>
      <c r="C70">
        <v>7</v>
      </c>
      <c r="D70">
        <v>31</v>
      </c>
      <c r="E70" s="39"/>
      <c r="F70" s="33">
        <f t="shared" si="5"/>
        <v>1005</v>
      </c>
      <c r="G70" s="14">
        <f t="shared" si="6"/>
        <v>1582</v>
      </c>
      <c r="H70" s="12">
        <v>0</v>
      </c>
      <c r="I70" s="34">
        <v>0</v>
      </c>
      <c r="J70">
        <f t="shared" si="9"/>
        <v>1.3299999999999983</v>
      </c>
      <c r="K70">
        <f t="shared" si="8"/>
        <v>21200</v>
      </c>
      <c r="L70" s="5">
        <v>23200</v>
      </c>
      <c r="M70" s="6">
        <v>2000</v>
      </c>
      <c r="N70" s="5">
        <v>112477</v>
      </c>
      <c r="O70" s="6">
        <v>114059</v>
      </c>
      <c r="P70" s="12">
        <v>116.25</v>
      </c>
      <c r="Q70" s="6">
        <v>117.58</v>
      </c>
      <c r="R70" s="12">
        <v>2</v>
      </c>
      <c r="T70" s="13" t="s">
        <v>50</v>
      </c>
      <c r="U70" s="13" t="s">
        <v>46</v>
      </c>
      <c r="V70" s="19" t="s">
        <v>17</v>
      </c>
    </row>
    <row r="71" spans="1:22" x14ac:dyDescent="0.35">
      <c r="A71" s="1">
        <v>41907</v>
      </c>
      <c r="B71">
        <v>173</v>
      </c>
      <c r="C71">
        <v>15</v>
      </c>
      <c r="D71">
        <v>38</v>
      </c>
      <c r="E71" s="39"/>
      <c r="F71" s="33">
        <f t="shared" si="5"/>
        <v>1339</v>
      </c>
      <c r="G71" s="14">
        <f t="shared" si="6"/>
        <v>5040</v>
      </c>
      <c r="H71" s="12">
        <v>0</v>
      </c>
      <c r="I71" s="34">
        <v>0</v>
      </c>
      <c r="J71">
        <f t="shared" si="9"/>
        <v>1.1299999999999955</v>
      </c>
      <c r="K71">
        <f t="shared" si="8"/>
        <v>50400</v>
      </c>
      <c r="L71" s="5">
        <v>61900</v>
      </c>
      <c r="M71" s="6">
        <v>11500</v>
      </c>
      <c r="N71" s="5">
        <v>111426</v>
      </c>
      <c r="O71" s="6">
        <v>116466</v>
      </c>
      <c r="P71" s="12">
        <v>118.19</v>
      </c>
      <c r="Q71" s="6">
        <v>119.32</v>
      </c>
      <c r="R71" s="12">
        <v>3</v>
      </c>
      <c r="T71" s="13" t="s">
        <v>22</v>
      </c>
      <c r="U71" s="13" t="s">
        <v>46</v>
      </c>
      <c r="V71" s="19" t="s">
        <v>17</v>
      </c>
    </row>
    <row r="72" spans="1:22" x14ac:dyDescent="0.35">
      <c r="A72" s="1">
        <v>41908</v>
      </c>
      <c r="B72">
        <v>42</v>
      </c>
      <c r="C72">
        <v>4</v>
      </c>
      <c r="D72">
        <v>30</v>
      </c>
      <c r="E72" s="39"/>
      <c r="F72" s="33">
        <f t="shared" si="5"/>
        <v>742</v>
      </c>
      <c r="G72" s="14">
        <f t="shared" si="6"/>
        <v>1326</v>
      </c>
      <c r="H72" s="12">
        <v>0</v>
      </c>
      <c r="I72" s="34">
        <v>0</v>
      </c>
      <c r="J72">
        <f t="shared" si="9"/>
        <v>1.1500000000000057</v>
      </c>
      <c r="K72">
        <f t="shared" si="8"/>
        <v>17800</v>
      </c>
      <c r="L72" s="5">
        <v>20300</v>
      </c>
      <c r="M72" s="6">
        <v>2500</v>
      </c>
      <c r="N72" s="5">
        <v>116610</v>
      </c>
      <c r="O72" s="6">
        <v>117936</v>
      </c>
      <c r="P72" s="12">
        <v>120.05</v>
      </c>
      <c r="Q72" s="6">
        <v>121.2</v>
      </c>
      <c r="R72" s="12">
        <v>1</v>
      </c>
      <c r="T72" s="13" t="s">
        <v>22</v>
      </c>
      <c r="U72" s="13" t="s">
        <v>46</v>
      </c>
      <c r="V72" s="19" t="s">
        <v>17</v>
      </c>
    </row>
    <row r="73" spans="1:22" x14ac:dyDescent="0.35">
      <c r="A73" s="1">
        <v>41909</v>
      </c>
      <c r="B73">
        <v>51</v>
      </c>
      <c r="C73">
        <v>3</v>
      </c>
      <c r="D73">
        <v>24</v>
      </c>
      <c r="E73" s="39"/>
      <c r="F73" s="33">
        <f t="shared" si="5"/>
        <v>645</v>
      </c>
      <c r="G73" s="14">
        <f t="shared" si="6"/>
        <v>1768</v>
      </c>
      <c r="H73" s="12">
        <v>0</v>
      </c>
      <c r="I73" s="34">
        <v>0</v>
      </c>
      <c r="J73">
        <f t="shared" si="9"/>
        <v>1.480000000000004</v>
      </c>
      <c r="K73">
        <f t="shared" si="8"/>
        <v>15400</v>
      </c>
      <c r="L73" s="5">
        <v>17900</v>
      </c>
      <c r="M73" s="6">
        <v>2500</v>
      </c>
      <c r="N73" s="5">
        <v>117310</v>
      </c>
      <c r="O73" s="6">
        <v>119078</v>
      </c>
      <c r="P73">
        <v>122.05</v>
      </c>
      <c r="Q73" s="6">
        <v>123.53</v>
      </c>
      <c r="R73" s="12">
        <v>2</v>
      </c>
      <c r="T73" s="13" t="s">
        <v>22</v>
      </c>
      <c r="U73" s="13" t="s">
        <v>46</v>
      </c>
      <c r="V73" s="19" t="s">
        <v>17</v>
      </c>
    </row>
    <row r="74" spans="1:22" x14ac:dyDescent="0.35">
      <c r="A74" s="1">
        <v>41910</v>
      </c>
      <c r="B74">
        <v>66</v>
      </c>
      <c r="C74">
        <v>5</v>
      </c>
      <c r="D74">
        <v>31</v>
      </c>
      <c r="E74" s="39"/>
      <c r="F74" s="33">
        <f t="shared" si="5"/>
        <v>838</v>
      </c>
      <c r="G74" s="14">
        <f t="shared" si="6"/>
        <v>1396</v>
      </c>
      <c r="H74" s="12">
        <v>0</v>
      </c>
      <c r="I74" s="34">
        <v>0</v>
      </c>
      <c r="J74">
        <f t="shared" si="9"/>
        <v>1.4200000000000017</v>
      </c>
      <c r="K74">
        <f t="shared" si="8"/>
        <v>23200</v>
      </c>
      <c r="L74" s="5">
        <v>26200</v>
      </c>
      <c r="M74" s="6">
        <v>3000</v>
      </c>
      <c r="N74" s="5">
        <v>119086</v>
      </c>
      <c r="O74" s="6">
        <v>120482</v>
      </c>
      <c r="P74" s="12">
        <v>124.11</v>
      </c>
      <c r="Q74" s="6">
        <v>125.53</v>
      </c>
      <c r="R74" s="12">
        <v>3</v>
      </c>
      <c r="T74" s="13" t="s">
        <v>22</v>
      </c>
      <c r="U74" s="13" t="s">
        <v>46</v>
      </c>
      <c r="V74" s="19" t="s">
        <v>17</v>
      </c>
    </row>
    <row r="75" spans="1:22" x14ac:dyDescent="0.35">
      <c r="A75" s="1">
        <v>41911</v>
      </c>
      <c r="B75">
        <v>193</v>
      </c>
      <c r="C75">
        <v>10</v>
      </c>
      <c r="D75">
        <v>34</v>
      </c>
      <c r="E75" s="39"/>
      <c r="F75" s="33">
        <f t="shared" si="5"/>
        <v>1299</v>
      </c>
      <c r="G75" s="14">
        <f t="shared" si="6"/>
        <v>2541</v>
      </c>
      <c r="H75" s="12">
        <v>0</v>
      </c>
      <c r="I75" s="34">
        <v>0</v>
      </c>
      <c r="J75">
        <f t="shared" si="9"/>
        <v>1.1700000000000017</v>
      </c>
      <c r="K75">
        <f t="shared" si="8"/>
        <v>50000</v>
      </c>
      <c r="L75" s="20">
        <v>56900</v>
      </c>
      <c r="M75" s="6">
        <v>6900</v>
      </c>
      <c r="N75" s="5">
        <v>120490</v>
      </c>
      <c r="O75" s="6">
        <v>123031</v>
      </c>
      <c r="P75" s="12">
        <v>126.23</v>
      </c>
      <c r="Q75" s="6">
        <v>127.4</v>
      </c>
      <c r="R75" s="12">
        <v>7</v>
      </c>
      <c r="T75" s="13" t="s">
        <v>15</v>
      </c>
      <c r="U75" s="13" t="s">
        <v>46</v>
      </c>
      <c r="V75" s="19" t="s">
        <v>21</v>
      </c>
    </row>
    <row r="76" spans="1:22" x14ac:dyDescent="0.35">
      <c r="A76" s="1">
        <v>41912</v>
      </c>
      <c r="B76">
        <v>73</v>
      </c>
      <c r="C76">
        <v>2</v>
      </c>
      <c r="D76">
        <v>45</v>
      </c>
      <c r="E76" s="39"/>
      <c r="F76" s="33">
        <f t="shared" si="5"/>
        <v>1127</v>
      </c>
      <c r="G76" s="14">
        <f t="shared" si="6"/>
        <v>1709</v>
      </c>
      <c r="H76" s="12">
        <v>0</v>
      </c>
      <c r="I76" s="34">
        <v>0</v>
      </c>
      <c r="J76">
        <f t="shared" si="9"/>
        <v>0.68999999999999773</v>
      </c>
      <c r="K76">
        <f t="shared" si="8"/>
        <v>28900</v>
      </c>
      <c r="L76" s="5">
        <v>31900</v>
      </c>
      <c r="M76" s="6">
        <v>3000</v>
      </c>
      <c r="N76" s="5">
        <v>123096</v>
      </c>
      <c r="O76" s="6">
        <v>124805</v>
      </c>
      <c r="P76" s="12">
        <v>128.21</v>
      </c>
      <c r="Q76" s="6">
        <v>128.9</v>
      </c>
      <c r="R76" s="12">
        <v>2</v>
      </c>
      <c r="T76" s="13" t="s">
        <v>50</v>
      </c>
      <c r="U76" s="13" t="s">
        <v>46</v>
      </c>
      <c r="V76" s="19" t="s">
        <v>51</v>
      </c>
    </row>
    <row r="77" spans="1:22" x14ac:dyDescent="0.35">
      <c r="A77" s="1">
        <v>41913</v>
      </c>
      <c r="B77">
        <v>73</v>
      </c>
      <c r="C77">
        <v>3</v>
      </c>
      <c r="D77">
        <v>39</v>
      </c>
      <c r="E77" s="39"/>
      <c r="F77" s="33">
        <f t="shared" si="5"/>
        <v>1011</v>
      </c>
      <c r="G77" s="14">
        <f t="shared" si="6"/>
        <v>538</v>
      </c>
      <c r="H77" s="12">
        <v>0</v>
      </c>
      <c r="I77" s="34">
        <v>0</v>
      </c>
      <c r="J77">
        <f t="shared" si="9"/>
        <v>1.2300000000000182</v>
      </c>
      <c r="K77">
        <f t="shared" si="8"/>
        <v>15000</v>
      </c>
      <c r="L77" s="5">
        <v>25000</v>
      </c>
      <c r="M77" s="6">
        <v>10000</v>
      </c>
      <c r="N77" s="5">
        <v>124929</v>
      </c>
      <c r="O77" s="6">
        <v>125467</v>
      </c>
      <c r="P77" s="12">
        <v>129.6</v>
      </c>
      <c r="Q77" s="6">
        <v>130.83000000000001</v>
      </c>
      <c r="R77" s="12">
        <v>4</v>
      </c>
      <c r="T77" s="13" t="s">
        <v>49</v>
      </c>
      <c r="U77" s="13" t="s">
        <v>46</v>
      </c>
      <c r="V77" s="19" t="s">
        <v>21</v>
      </c>
    </row>
    <row r="78" spans="1:22" x14ac:dyDescent="0.35">
      <c r="A78" s="1">
        <v>41914</v>
      </c>
      <c r="B78">
        <v>187</v>
      </c>
      <c r="C78">
        <v>4</v>
      </c>
      <c r="D78">
        <v>29</v>
      </c>
      <c r="E78" s="39"/>
      <c r="F78" s="33">
        <f t="shared" si="5"/>
        <v>1157</v>
      </c>
      <c r="G78" s="14">
        <f t="shared" si="6"/>
        <v>2274</v>
      </c>
      <c r="H78" s="12">
        <v>0</v>
      </c>
      <c r="I78" s="34">
        <v>0</v>
      </c>
      <c r="J78">
        <f t="shared" si="9"/>
        <v>1.2700000000000102</v>
      </c>
      <c r="K78">
        <f t="shared" si="8"/>
        <v>46000</v>
      </c>
      <c r="L78" s="5">
        <v>62000</v>
      </c>
      <c r="M78" s="6">
        <v>16000</v>
      </c>
      <c r="N78" s="5">
        <v>126712</v>
      </c>
      <c r="O78" s="6">
        <v>128986</v>
      </c>
      <c r="P78" s="12">
        <v>131.5</v>
      </c>
      <c r="Q78" s="6">
        <v>132.77000000000001</v>
      </c>
      <c r="R78" s="12">
        <v>7</v>
      </c>
      <c r="T78" s="13" t="s">
        <v>22</v>
      </c>
      <c r="U78" s="13" t="s">
        <v>46</v>
      </c>
      <c r="V78" s="19" t="s">
        <v>21</v>
      </c>
    </row>
    <row r="79" spans="1:22" x14ac:dyDescent="0.35">
      <c r="A79" s="1">
        <v>41915</v>
      </c>
      <c r="B79">
        <v>48</v>
      </c>
      <c r="C79">
        <v>1</v>
      </c>
      <c r="D79">
        <v>40</v>
      </c>
      <c r="E79" s="39"/>
      <c r="F79" s="33">
        <f t="shared" si="5"/>
        <v>948</v>
      </c>
      <c r="G79" s="14">
        <f t="shared" si="6"/>
        <v>1577</v>
      </c>
      <c r="H79" s="12">
        <v>0</v>
      </c>
      <c r="I79" s="34">
        <v>0</v>
      </c>
      <c r="J79">
        <f t="shared" si="9"/>
        <v>0.88999999999998636</v>
      </c>
      <c r="K79">
        <f t="shared" si="8"/>
        <v>10100</v>
      </c>
      <c r="L79" s="5">
        <v>19100</v>
      </c>
      <c r="M79" s="6">
        <v>9000</v>
      </c>
      <c r="N79" s="5">
        <v>129017</v>
      </c>
      <c r="O79" s="6">
        <v>130594</v>
      </c>
      <c r="P79" s="12">
        <v>133.5</v>
      </c>
      <c r="Q79" s="6">
        <v>134.38999999999999</v>
      </c>
      <c r="R79" s="12">
        <v>2</v>
      </c>
      <c r="T79" s="13" t="s">
        <v>22</v>
      </c>
      <c r="U79" s="13" t="s">
        <v>46</v>
      </c>
      <c r="V79" s="19" t="s">
        <v>17</v>
      </c>
    </row>
    <row r="80" spans="1:22" x14ac:dyDescent="0.35">
      <c r="A80" s="1">
        <v>41916</v>
      </c>
      <c r="B80">
        <v>57</v>
      </c>
      <c r="C80">
        <v>3</v>
      </c>
      <c r="D80">
        <v>30</v>
      </c>
      <c r="E80" s="39"/>
      <c r="F80" s="33">
        <f t="shared" si="5"/>
        <v>783</v>
      </c>
      <c r="G80" s="14">
        <f t="shared" si="6"/>
        <v>1621</v>
      </c>
      <c r="H80" s="12">
        <v>0</v>
      </c>
      <c r="I80" s="34">
        <v>0</v>
      </c>
      <c r="J80">
        <f t="shared" si="9"/>
        <v>0.91000000000002501</v>
      </c>
      <c r="K80">
        <f t="shared" si="8"/>
        <v>18600</v>
      </c>
      <c r="L80" s="5">
        <v>18600</v>
      </c>
      <c r="M80" s="6">
        <v>0</v>
      </c>
      <c r="N80" s="5">
        <v>130655</v>
      </c>
      <c r="O80" s="6">
        <v>132276</v>
      </c>
      <c r="P80" s="12">
        <v>135.16999999999999</v>
      </c>
      <c r="Q80" s="6">
        <v>136.08000000000001</v>
      </c>
      <c r="R80" s="12">
        <v>3</v>
      </c>
      <c r="T80" s="13" t="s">
        <v>22</v>
      </c>
      <c r="U80" s="13" t="s">
        <v>46</v>
      </c>
      <c r="V80" s="19" t="s">
        <v>17</v>
      </c>
    </row>
    <row r="81" spans="1:22" x14ac:dyDescent="0.35">
      <c r="A81" s="1">
        <v>41917</v>
      </c>
      <c r="B81">
        <v>74</v>
      </c>
      <c r="C81">
        <v>2</v>
      </c>
      <c r="D81">
        <v>45</v>
      </c>
      <c r="E81" s="39"/>
      <c r="F81" s="33">
        <f t="shared" si="5"/>
        <v>1130</v>
      </c>
      <c r="G81" s="14">
        <f t="shared" si="6"/>
        <v>1880</v>
      </c>
      <c r="H81" s="12">
        <v>0</v>
      </c>
      <c r="I81" s="34">
        <v>0</v>
      </c>
      <c r="J81">
        <f t="shared" si="9"/>
        <v>1.1200000000000045</v>
      </c>
      <c r="K81">
        <f t="shared" si="8"/>
        <v>29400</v>
      </c>
      <c r="L81" s="5">
        <v>30400</v>
      </c>
      <c r="M81" s="6">
        <v>1000</v>
      </c>
      <c r="N81" s="5">
        <v>132360</v>
      </c>
      <c r="O81" s="6">
        <v>134240</v>
      </c>
      <c r="P81" s="12">
        <v>136.87</v>
      </c>
      <c r="Q81" s="6">
        <v>137.99</v>
      </c>
      <c r="R81" s="12">
        <v>2</v>
      </c>
      <c r="T81" s="13" t="s">
        <v>22</v>
      </c>
      <c r="U81" s="13" t="s">
        <v>46</v>
      </c>
      <c r="V81" s="19" t="s">
        <v>17</v>
      </c>
    </row>
    <row r="82" spans="1:22" x14ac:dyDescent="0.35">
      <c r="A82" s="1">
        <v>41918</v>
      </c>
      <c r="B82">
        <v>207</v>
      </c>
      <c r="C82">
        <v>8</v>
      </c>
      <c r="D82">
        <v>44</v>
      </c>
      <c r="E82" s="39"/>
      <c r="F82" s="33">
        <f t="shared" si="5"/>
        <v>1533</v>
      </c>
      <c r="G82" s="14">
        <f t="shared" si="6"/>
        <v>400</v>
      </c>
      <c r="H82" s="12">
        <v>0</v>
      </c>
      <c r="I82" s="34">
        <v>0</v>
      </c>
      <c r="J82">
        <f t="shared" si="9"/>
        <v>1.4799999999999898</v>
      </c>
      <c r="K82">
        <f t="shared" si="8"/>
        <v>53900</v>
      </c>
      <c r="L82" s="5">
        <v>66900</v>
      </c>
      <c r="M82" s="6">
        <v>13000</v>
      </c>
      <c r="N82" s="5">
        <v>13345</v>
      </c>
      <c r="O82" s="6">
        <v>13745</v>
      </c>
      <c r="P82" s="12">
        <v>138.71</v>
      </c>
      <c r="Q82" s="6">
        <v>140.19</v>
      </c>
      <c r="R82" s="12">
        <v>9</v>
      </c>
      <c r="T82" s="13" t="s">
        <v>15</v>
      </c>
      <c r="U82" s="13" t="s">
        <v>46</v>
      </c>
      <c r="V82" s="19" t="s">
        <v>17</v>
      </c>
    </row>
    <row r="83" spans="1:22" x14ac:dyDescent="0.35">
      <c r="A83" s="1">
        <v>41919</v>
      </c>
      <c r="B83">
        <v>57</v>
      </c>
      <c r="C83">
        <v>1</v>
      </c>
      <c r="D83">
        <v>41</v>
      </c>
      <c r="E83" s="39"/>
      <c r="F83" s="33">
        <f t="shared" si="5"/>
        <v>995</v>
      </c>
      <c r="G83" s="14">
        <f t="shared" si="6"/>
        <v>1771</v>
      </c>
      <c r="H83" s="12">
        <v>0</v>
      </c>
      <c r="I83" s="34">
        <v>0</v>
      </c>
      <c r="J83">
        <f t="shared" si="9"/>
        <v>126.57999999999998</v>
      </c>
      <c r="K83">
        <f t="shared" si="8"/>
        <v>24200</v>
      </c>
      <c r="L83" s="20">
        <v>25200</v>
      </c>
      <c r="M83" s="6">
        <v>1000</v>
      </c>
      <c r="N83" s="5">
        <v>137701</v>
      </c>
      <c r="O83" s="6">
        <v>139472</v>
      </c>
      <c r="P83" s="12">
        <v>14.9</v>
      </c>
      <c r="Q83" s="6">
        <v>141.47999999999999</v>
      </c>
      <c r="R83" s="12">
        <v>3</v>
      </c>
      <c r="T83" s="13" t="s">
        <v>15</v>
      </c>
      <c r="U83" s="13" t="s">
        <v>52</v>
      </c>
      <c r="V83" s="19" t="s">
        <v>21</v>
      </c>
    </row>
    <row r="84" spans="1:22" x14ac:dyDescent="0.35">
      <c r="A84" s="1">
        <v>41920</v>
      </c>
      <c r="B84">
        <v>66</v>
      </c>
      <c r="C84">
        <v>4</v>
      </c>
      <c r="D84">
        <v>32</v>
      </c>
      <c r="E84" s="39"/>
      <c r="F84" s="33">
        <f t="shared" si="5"/>
        <v>854</v>
      </c>
      <c r="G84" s="14">
        <f t="shared" si="6"/>
        <v>1722</v>
      </c>
      <c r="H84" s="12">
        <v>0</v>
      </c>
      <c r="I84" s="34">
        <v>0</v>
      </c>
      <c r="J84">
        <f t="shared" si="9"/>
        <v>1.3099999999999739</v>
      </c>
      <c r="K84">
        <f t="shared" si="8"/>
        <v>25400</v>
      </c>
      <c r="L84" s="5">
        <v>26900</v>
      </c>
      <c r="M84" s="6">
        <v>1500</v>
      </c>
      <c r="N84" s="5">
        <v>139630</v>
      </c>
      <c r="O84" s="6">
        <v>141352</v>
      </c>
      <c r="P84" s="12">
        <v>142.58000000000001</v>
      </c>
      <c r="Q84" s="6">
        <v>143.88999999999999</v>
      </c>
      <c r="R84" s="12">
        <v>3</v>
      </c>
      <c r="T84" s="13" t="s">
        <v>15</v>
      </c>
      <c r="U84" s="13" t="s">
        <v>46</v>
      </c>
      <c r="V84" s="19" t="s">
        <v>21</v>
      </c>
    </row>
    <row r="85" spans="1:22" x14ac:dyDescent="0.35">
      <c r="A85" s="1">
        <v>41921</v>
      </c>
      <c r="B85">
        <v>164</v>
      </c>
      <c r="C85">
        <v>10</v>
      </c>
      <c r="D85">
        <v>49</v>
      </c>
      <c r="E85" s="39"/>
      <c r="F85" s="33">
        <f t="shared" si="5"/>
        <v>1512</v>
      </c>
      <c r="G85" s="14">
        <f t="shared" si="6"/>
        <v>200</v>
      </c>
      <c r="H85" s="12">
        <v>0</v>
      </c>
      <c r="I85" s="34">
        <v>0</v>
      </c>
      <c r="J85">
        <f t="shared" si="9"/>
        <v>1.0500000000000114</v>
      </c>
      <c r="K85">
        <f t="shared" ref="K85:K91" si="10">L85-M85</f>
        <v>47400</v>
      </c>
      <c r="L85" s="5">
        <v>57400</v>
      </c>
      <c r="M85" s="6">
        <v>10000</v>
      </c>
      <c r="N85" s="5">
        <v>144144</v>
      </c>
      <c r="O85" s="6">
        <v>144344</v>
      </c>
      <c r="P85" s="12">
        <v>144.53</v>
      </c>
      <c r="Q85" s="6">
        <v>145.58000000000001</v>
      </c>
      <c r="R85" s="12">
        <v>5</v>
      </c>
      <c r="T85" s="13" t="s">
        <v>53</v>
      </c>
      <c r="U85" s="13" t="s">
        <v>46</v>
      </c>
      <c r="V85" s="19" t="s">
        <v>21</v>
      </c>
    </row>
    <row r="86" spans="1:22" x14ac:dyDescent="0.35">
      <c r="A86" s="1">
        <v>41922</v>
      </c>
      <c r="B86">
        <v>60</v>
      </c>
      <c r="C86">
        <v>6</v>
      </c>
      <c r="D86">
        <v>42</v>
      </c>
      <c r="E86" s="39"/>
      <c r="F86" s="33">
        <f t="shared" si="5"/>
        <v>1044</v>
      </c>
      <c r="G86" s="14">
        <f t="shared" si="6"/>
        <v>1945</v>
      </c>
      <c r="H86" s="12">
        <v>0</v>
      </c>
      <c r="I86" s="34">
        <v>0</v>
      </c>
      <c r="J86">
        <f t="shared" si="9"/>
        <v>1.0999999999999943</v>
      </c>
      <c r="K86">
        <f t="shared" si="10"/>
        <v>16200</v>
      </c>
      <c r="L86" s="5">
        <v>25700</v>
      </c>
      <c r="M86" s="6">
        <v>9500</v>
      </c>
      <c r="N86" s="5">
        <v>144410</v>
      </c>
      <c r="O86" s="6">
        <v>146355</v>
      </c>
      <c r="P86" s="12">
        <v>146.29</v>
      </c>
      <c r="Q86" s="6">
        <v>147.38999999999999</v>
      </c>
      <c r="R86" s="12">
        <v>2</v>
      </c>
      <c r="T86" s="13" t="s">
        <v>22</v>
      </c>
      <c r="U86" s="13" t="s">
        <v>46</v>
      </c>
      <c r="V86" s="19" t="s">
        <v>21</v>
      </c>
    </row>
    <row r="87" spans="1:22" x14ac:dyDescent="0.35">
      <c r="A87" s="1">
        <v>41923</v>
      </c>
      <c r="B87">
        <v>40</v>
      </c>
      <c r="C87">
        <v>1</v>
      </c>
      <c r="D87">
        <v>39</v>
      </c>
      <c r="E87" s="39"/>
      <c r="F87" s="33">
        <f t="shared" si="5"/>
        <v>904</v>
      </c>
      <c r="G87" s="14">
        <f t="shared" si="6"/>
        <v>1645</v>
      </c>
      <c r="H87" s="12">
        <v>0</v>
      </c>
      <c r="I87" s="34">
        <v>0</v>
      </c>
      <c r="J87">
        <f t="shared" si="9"/>
        <v>0.96999999999999886</v>
      </c>
      <c r="K87">
        <f t="shared" si="10"/>
        <v>18600</v>
      </c>
      <c r="L87" s="5">
        <v>18600</v>
      </c>
      <c r="M87" s="6">
        <v>0</v>
      </c>
      <c r="N87" s="5">
        <v>146396</v>
      </c>
      <c r="O87" s="6">
        <v>148041</v>
      </c>
      <c r="P87" s="12">
        <v>148.19</v>
      </c>
      <c r="Q87" s="6">
        <v>149.16</v>
      </c>
      <c r="R87" s="12">
        <v>2</v>
      </c>
      <c r="T87" s="13" t="s">
        <v>22</v>
      </c>
      <c r="U87" s="13" t="s">
        <v>46</v>
      </c>
      <c r="V87" s="19" t="s">
        <v>17</v>
      </c>
    </row>
    <row r="88" spans="1:22" x14ac:dyDescent="0.35">
      <c r="A88" s="1">
        <v>41924</v>
      </c>
      <c r="B88">
        <v>63</v>
      </c>
      <c r="C88">
        <v>5</v>
      </c>
      <c r="D88">
        <v>40</v>
      </c>
      <c r="E88" s="39"/>
      <c r="F88" s="33">
        <f t="shared" si="5"/>
        <v>1009</v>
      </c>
      <c r="G88" s="14">
        <f t="shared" si="6"/>
        <v>1899</v>
      </c>
      <c r="H88" s="12">
        <v>0</v>
      </c>
      <c r="I88" s="34">
        <v>0</v>
      </c>
      <c r="J88">
        <f t="shared" si="9"/>
        <v>1.2299999999999898</v>
      </c>
      <c r="K88">
        <f t="shared" si="10"/>
        <v>26700</v>
      </c>
      <c r="L88" s="5">
        <v>28700</v>
      </c>
      <c r="M88" s="6">
        <v>2000</v>
      </c>
      <c r="N88" s="5">
        <v>148061</v>
      </c>
      <c r="O88" s="6">
        <v>149960</v>
      </c>
      <c r="P88" s="12">
        <v>149.94</v>
      </c>
      <c r="Q88" s="6">
        <v>151.16999999999999</v>
      </c>
      <c r="R88" s="12">
        <v>3</v>
      </c>
      <c r="T88" s="13" t="s">
        <v>22</v>
      </c>
      <c r="U88" s="13" t="s">
        <v>52</v>
      </c>
      <c r="V88" s="19" t="s">
        <v>17</v>
      </c>
    </row>
    <row r="89" spans="1:22" x14ac:dyDescent="0.35">
      <c r="A89" s="1">
        <v>41925</v>
      </c>
      <c r="B89">
        <v>163</v>
      </c>
      <c r="C89">
        <v>10</v>
      </c>
      <c r="D89">
        <v>52</v>
      </c>
      <c r="E89" s="39"/>
      <c r="F89" s="33">
        <f t="shared" si="5"/>
        <v>1569</v>
      </c>
      <c r="G89" s="14">
        <f t="shared" si="6"/>
        <v>3197</v>
      </c>
      <c r="H89" s="12">
        <v>0</v>
      </c>
      <c r="I89" s="34">
        <v>0</v>
      </c>
      <c r="J89">
        <f t="shared" si="9"/>
        <v>1.1500000000000057</v>
      </c>
      <c r="K89">
        <f t="shared" si="10"/>
        <v>57400</v>
      </c>
      <c r="L89" s="5">
        <v>63400</v>
      </c>
      <c r="M89" s="6">
        <v>6000</v>
      </c>
      <c r="N89" s="5">
        <v>150054</v>
      </c>
      <c r="O89" s="6">
        <v>153251</v>
      </c>
      <c r="P89" s="12">
        <v>151.87</v>
      </c>
      <c r="Q89" s="6">
        <v>153.02000000000001</v>
      </c>
      <c r="R89" s="12">
        <v>7</v>
      </c>
      <c r="T89" s="13" t="s">
        <v>15</v>
      </c>
      <c r="U89" s="13" t="s">
        <v>46</v>
      </c>
      <c r="V89" s="19" t="s">
        <v>17</v>
      </c>
    </row>
    <row r="90" spans="1:22" x14ac:dyDescent="0.35">
      <c r="A90" s="1">
        <v>41926</v>
      </c>
      <c r="B90">
        <v>50</v>
      </c>
      <c r="C90">
        <v>0</v>
      </c>
      <c r="D90">
        <v>36</v>
      </c>
      <c r="E90" s="39"/>
      <c r="F90" s="33">
        <f t="shared" si="5"/>
        <v>870</v>
      </c>
      <c r="G90" s="14">
        <f t="shared" si="6"/>
        <v>1635</v>
      </c>
      <c r="H90" s="12">
        <v>0</v>
      </c>
      <c r="I90" s="34">
        <v>0</v>
      </c>
      <c r="J90">
        <f t="shared" si="9"/>
        <v>0</v>
      </c>
      <c r="K90">
        <f t="shared" si="10"/>
        <v>17200</v>
      </c>
      <c r="L90" s="5">
        <v>18200</v>
      </c>
      <c r="M90" s="6">
        <v>1000</v>
      </c>
      <c r="N90" s="5">
        <v>153365</v>
      </c>
      <c r="O90" s="6">
        <v>155000</v>
      </c>
      <c r="P90" s="12">
        <v>0</v>
      </c>
      <c r="Q90" s="6">
        <v>0</v>
      </c>
      <c r="R90" s="12">
        <v>2</v>
      </c>
      <c r="T90" s="13" t="s">
        <v>15</v>
      </c>
      <c r="U90" s="13" t="s">
        <v>54</v>
      </c>
      <c r="V90" s="19" t="s">
        <v>17</v>
      </c>
    </row>
    <row r="91" spans="1:22" x14ac:dyDescent="0.35">
      <c r="A91" s="1">
        <v>41927</v>
      </c>
      <c r="B91">
        <v>63</v>
      </c>
      <c r="C91">
        <v>3</v>
      </c>
      <c r="D91">
        <v>71</v>
      </c>
      <c r="E91" s="39"/>
      <c r="F91" s="33">
        <f t="shared" si="5"/>
        <v>1621</v>
      </c>
      <c r="G91" s="14">
        <f t="shared" si="6"/>
        <v>2335</v>
      </c>
      <c r="H91" s="12">
        <v>0</v>
      </c>
      <c r="I91" s="34">
        <v>0</v>
      </c>
      <c r="J91">
        <f t="shared" si="9"/>
        <v>0.86000000000001364</v>
      </c>
      <c r="K91">
        <f t="shared" si="10"/>
        <v>29200</v>
      </c>
      <c r="L91" s="5">
        <v>32700</v>
      </c>
      <c r="M91" s="6">
        <v>3500</v>
      </c>
      <c r="N91" s="5">
        <v>155121</v>
      </c>
      <c r="O91" s="6">
        <v>157456</v>
      </c>
      <c r="P91" s="12">
        <v>154.32</v>
      </c>
      <c r="Q91" s="6">
        <v>155.18</v>
      </c>
      <c r="R91" s="12">
        <v>3</v>
      </c>
      <c r="T91" s="13" t="s">
        <v>15</v>
      </c>
      <c r="U91" s="13" t="s">
        <v>55</v>
      </c>
      <c r="V91" s="19" t="s">
        <v>21</v>
      </c>
    </row>
    <row r="92" spans="1:22" x14ac:dyDescent="0.35">
      <c r="A92" s="1">
        <v>41928</v>
      </c>
      <c r="B92">
        <v>160</v>
      </c>
      <c r="C92">
        <v>11</v>
      </c>
      <c r="D92">
        <v>36</v>
      </c>
      <c r="E92" s="39"/>
      <c r="F92" s="33">
        <f t="shared" si="5"/>
        <v>1244</v>
      </c>
      <c r="G92" s="14">
        <f t="shared" si="6"/>
        <v>2334</v>
      </c>
      <c r="H92" s="12">
        <v>0</v>
      </c>
      <c r="I92" s="34">
        <v>0</v>
      </c>
      <c r="J92">
        <f t="shared" si="9"/>
        <v>1.1800000000000068</v>
      </c>
      <c r="K92" s="31">
        <f t="shared" ref="K92:K110" si="11">L92-M92</f>
        <v>-47500</v>
      </c>
      <c r="L92" s="5">
        <v>58000</v>
      </c>
      <c r="M92" s="32">
        <v>105500</v>
      </c>
      <c r="N92" s="5">
        <v>157960</v>
      </c>
      <c r="O92" s="6">
        <v>160294</v>
      </c>
      <c r="P92" s="12">
        <v>155.88</v>
      </c>
      <c r="Q92" s="6">
        <v>157.06</v>
      </c>
      <c r="R92" s="12">
        <v>7</v>
      </c>
      <c r="T92" s="13" t="s">
        <v>22</v>
      </c>
      <c r="U92" s="13" t="s">
        <v>54</v>
      </c>
      <c r="V92" s="19" t="s">
        <v>21</v>
      </c>
    </row>
    <row r="93" spans="1:22" x14ac:dyDescent="0.35">
      <c r="A93" s="1">
        <v>41929</v>
      </c>
      <c r="B93">
        <v>58</v>
      </c>
      <c r="C93">
        <v>2</v>
      </c>
      <c r="D93">
        <v>56</v>
      </c>
      <c r="E93" s="39"/>
      <c r="F93" s="33">
        <f t="shared" si="5"/>
        <v>1302</v>
      </c>
      <c r="G93" s="14">
        <f t="shared" si="6"/>
        <v>1728</v>
      </c>
      <c r="H93" s="12">
        <v>0</v>
      </c>
      <c r="I93" s="34">
        <v>0</v>
      </c>
      <c r="J93">
        <f t="shared" si="9"/>
        <v>0.29000000000002046</v>
      </c>
      <c r="K93">
        <f t="shared" si="11"/>
        <v>12100</v>
      </c>
      <c r="L93" s="5">
        <v>24600</v>
      </c>
      <c r="M93" s="32">
        <v>12500</v>
      </c>
      <c r="N93" s="5">
        <v>160312</v>
      </c>
      <c r="O93" s="6">
        <v>162040</v>
      </c>
      <c r="P93" s="12">
        <v>158.79</v>
      </c>
      <c r="Q93" s="6">
        <v>159.08000000000001</v>
      </c>
      <c r="R93" s="12">
        <v>2</v>
      </c>
      <c r="T93" s="13" t="s">
        <v>22</v>
      </c>
      <c r="U93" s="13" t="s">
        <v>54</v>
      </c>
      <c r="V93" s="19" t="s">
        <v>21</v>
      </c>
    </row>
    <row r="94" spans="1:22" x14ac:dyDescent="0.35">
      <c r="A94" s="1">
        <v>41930</v>
      </c>
      <c r="B94">
        <v>38</v>
      </c>
      <c r="C94">
        <v>4</v>
      </c>
      <c r="D94">
        <v>68</v>
      </c>
      <c r="E94" s="39"/>
      <c r="F94" s="33">
        <f t="shared" si="5"/>
        <v>1490</v>
      </c>
      <c r="G94" s="14">
        <f t="shared" si="6"/>
        <v>1450</v>
      </c>
      <c r="H94" s="12">
        <v>0</v>
      </c>
      <c r="I94" s="34">
        <v>0</v>
      </c>
      <c r="J94">
        <f t="shared" si="9"/>
        <v>0.79000000000002046</v>
      </c>
      <c r="K94">
        <f t="shared" si="11"/>
        <v>22700</v>
      </c>
      <c r="L94" s="5">
        <v>24700</v>
      </c>
      <c r="M94" s="32">
        <v>2000</v>
      </c>
      <c r="N94" s="5">
        <v>162091</v>
      </c>
      <c r="O94" s="6">
        <v>163541</v>
      </c>
      <c r="P94" s="12">
        <v>159.82</v>
      </c>
      <c r="Q94" s="6">
        <v>160.61000000000001</v>
      </c>
      <c r="R94" s="12">
        <v>2</v>
      </c>
      <c r="T94" s="13" t="s">
        <v>22</v>
      </c>
      <c r="U94" s="13" t="s">
        <v>54</v>
      </c>
      <c r="V94" s="19" t="s">
        <v>21</v>
      </c>
    </row>
    <row r="95" spans="1:22" x14ac:dyDescent="0.35">
      <c r="A95" s="1">
        <v>41931</v>
      </c>
      <c r="B95">
        <v>55</v>
      </c>
      <c r="C95">
        <v>7</v>
      </c>
      <c r="D95">
        <v>63</v>
      </c>
      <c r="E95" s="39"/>
      <c r="F95" s="33">
        <f t="shared" si="5"/>
        <v>1453</v>
      </c>
      <c r="G95" s="14">
        <f t="shared" si="6"/>
        <v>1874</v>
      </c>
      <c r="H95" s="12">
        <v>0</v>
      </c>
      <c r="I95" s="34">
        <v>0</v>
      </c>
      <c r="J95">
        <f t="shared" si="9"/>
        <v>1.0999999999999943</v>
      </c>
      <c r="K95">
        <f t="shared" si="11"/>
        <v>25700</v>
      </c>
      <c r="L95" s="5">
        <v>28700</v>
      </c>
      <c r="M95" s="32">
        <v>3000</v>
      </c>
      <c r="N95" s="5">
        <v>163640</v>
      </c>
      <c r="O95" s="6">
        <f>+N96</f>
        <v>165514</v>
      </c>
      <c r="P95" s="12">
        <v>161.44</v>
      </c>
      <c r="Q95" s="6">
        <v>162.54</v>
      </c>
      <c r="R95" s="12">
        <v>3</v>
      </c>
      <c r="T95" s="13" t="s">
        <v>22</v>
      </c>
      <c r="U95" s="13" t="s">
        <v>54</v>
      </c>
      <c r="V95" s="19" t="s">
        <v>17</v>
      </c>
    </row>
    <row r="96" spans="1:22" x14ac:dyDescent="0.35">
      <c r="A96" s="1">
        <v>41932</v>
      </c>
      <c r="B96">
        <v>184</v>
      </c>
      <c r="C96">
        <v>6</v>
      </c>
      <c r="D96">
        <v>45</v>
      </c>
      <c r="E96" s="39"/>
      <c r="F96" s="33">
        <f t="shared" si="5"/>
        <v>1476</v>
      </c>
      <c r="G96" s="14">
        <f t="shared" si="6"/>
        <v>3074</v>
      </c>
      <c r="H96" s="12">
        <v>0</v>
      </c>
      <c r="I96" s="34">
        <v>0</v>
      </c>
      <c r="J96">
        <f t="shared" si="9"/>
        <v>1.2299999999999898</v>
      </c>
      <c r="K96">
        <f t="shared" si="11"/>
        <v>9800</v>
      </c>
      <c r="L96" s="5">
        <v>60800</v>
      </c>
      <c r="M96" s="32">
        <v>51000</v>
      </c>
      <c r="N96" s="5">
        <v>165514</v>
      </c>
      <c r="O96" s="6">
        <v>168588</v>
      </c>
      <c r="P96" s="12">
        <v>163.21</v>
      </c>
      <c r="Q96" s="6">
        <v>164.44</v>
      </c>
      <c r="R96" s="12">
        <v>7</v>
      </c>
      <c r="T96" s="13" t="s">
        <v>15</v>
      </c>
      <c r="U96" s="13" t="s">
        <v>54</v>
      </c>
      <c r="V96" s="19" t="s">
        <v>17</v>
      </c>
    </row>
    <row r="97" spans="1:22" x14ac:dyDescent="0.35">
      <c r="A97" s="1">
        <v>41933</v>
      </c>
      <c r="B97">
        <v>55</v>
      </c>
      <c r="C97">
        <v>2</v>
      </c>
      <c r="D97">
        <v>39</v>
      </c>
      <c r="E97" s="39"/>
      <c r="F97" s="33">
        <f t="shared" si="5"/>
        <v>953</v>
      </c>
      <c r="G97" s="14">
        <f t="shared" si="6"/>
        <v>1888</v>
      </c>
      <c r="H97" s="12">
        <v>0</v>
      </c>
      <c r="I97" s="34">
        <v>0</v>
      </c>
      <c r="J97">
        <f t="shared" si="9"/>
        <v>0.96000000000000796</v>
      </c>
      <c r="K97">
        <f t="shared" si="11"/>
        <v>23800</v>
      </c>
      <c r="L97" s="5">
        <v>24800</v>
      </c>
      <c r="M97" s="6">
        <v>1000</v>
      </c>
      <c r="N97" s="5">
        <v>168726</v>
      </c>
      <c r="O97" s="6">
        <v>170614</v>
      </c>
      <c r="P97" s="12">
        <v>165.22</v>
      </c>
      <c r="Q97" s="6">
        <v>166.18</v>
      </c>
      <c r="R97" s="12">
        <v>3</v>
      </c>
      <c r="T97" s="13" t="s">
        <v>15</v>
      </c>
      <c r="U97" s="13" t="s">
        <v>54</v>
      </c>
      <c r="V97" s="19" t="s">
        <v>17</v>
      </c>
    </row>
    <row r="98" spans="1:22" x14ac:dyDescent="0.35">
      <c r="A98" s="1">
        <v>41934</v>
      </c>
      <c r="B98">
        <v>65</v>
      </c>
      <c r="C98">
        <v>2</v>
      </c>
      <c r="D98">
        <v>36</v>
      </c>
      <c r="E98" s="39"/>
      <c r="F98" s="33">
        <f t="shared" si="5"/>
        <v>923</v>
      </c>
      <c r="G98" s="14">
        <f t="shared" si="6"/>
        <v>1940</v>
      </c>
      <c r="H98" s="12">
        <v>0</v>
      </c>
      <c r="I98" s="34">
        <v>0</v>
      </c>
      <c r="J98">
        <f t="shared" si="9"/>
        <v>1.3299999999999841</v>
      </c>
      <c r="K98">
        <f t="shared" si="11"/>
        <v>14500</v>
      </c>
      <c r="L98" s="5">
        <v>22500</v>
      </c>
      <c r="M98" s="6">
        <v>8000</v>
      </c>
      <c r="N98" s="5">
        <v>170674</v>
      </c>
      <c r="O98" s="6">
        <v>172614</v>
      </c>
      <c r="P98" s="12">
        <v>166.86</v>
      </c>
      <c r="Q98" s="6">
        <v>168.19</v>
      </c>
      <c r="R98" s="12">
        <v>3</v>
      </c>
      <c r="T98" s="13" t="s">
        <v>15</v>
      </c>
      <c r="U98" s="13" t="s">
        <v>54</v>
      </c>
      <c r="V98" s="19" t="s">
        <v>17</v>
      </c>
    </row>
    <row r="99" spans="1:22" x14ac:dyDescent="0.35">
      <c r="A99" s="1">
        <v>41935</v>
      </c>
      <c r="B99">
        <v>161</v>
      </c>
      <c r="C99">
        <v>3</v>
      </c>
      <c r="D99">
        <v>46</v>
      </c>
      <c r="E99" s="39"/>
      <c r="F99" s="33">
        <f t="shared" si="5"/>
        <v>1415</v>
      </c>
      <c r="G99" s="14">
        <f t="shared" si="6"/>
        <v>2821</v>
      </c>
      <c r="H99" s="12">
        <v>0</v>
      </c>
      <c r="I99" s="34">
        <v>0</v>
      </c>
      <c r="J99">
        <f t="shared" si="9"/>
        <v>1.0500000000000114</v>
      </c>
      <c r="K99">
        <f t="shared" si="11"/>
        <v>44700</v>
      </c>
      <c r="L99" s="5">
        <v>55200</v>
      </c>
      <c r="M99" s="6">
        <v>10500</v>
      </c>
      <c r="N99" s="5">
        <v>172699</v>
      </c>
      <c r="O99" s="6">
        <v>175520</v>
      </c>
      <c r="P99" s="12">
        <v>168.88</v>
      </c>
      <c r="Q99" s="6">
        <v>169.93</v>
      </c>
      <c r="R99" s="12">
        <v>5</v>
      </c>
      <c r="T99" s="13" t="s">
        <v>22</v>
      </c>
      <c r="U99" s="13" t="s">
        <v>54</v>
      </c>
      <c r="V99" s="19" t="s">
        <v>17</v>
      </c>
    </row>
    <row r="100" spans="1:22" x14ac:dyDescent="0.35">
      <c r="A100" s="1">
        <v>41936</v>
      </c>
      <c r="B100">
        <v>58</v>
      </c>
      <c r="C100">
        <v>1</v>
      </c>
      <c r="D100">
        <v>31</v>
      </c>
      <c r="E100" s="39"/>
      <c r="F100" s="33">
        <f t="shared" si="5"/>
        <v>798</v>
      </c>
      <c r="G100" s="14">
        <f t="shared" si="6"/>
        <v>3113</v>
      </c>
      <c r="H100" s="12">
        <v>0</v>
      </c>
      <c r="I100" s="34">
        <v>0</v>
      </c>
      <c r="J100">
        <f t="shared" si="9"/>
        <v>0.89999999999997726</v>
      </c>
      <c r="K100">
        <f t="shared" si="11"/>
        <v>-4600</v>
      </c>
      <c r="L100" s="5">
        <v>21400</v>
      </c>
      <c r="M100" s="6">
        <v>26000</v>
      </c>
      <c r="N100" s="5">
        <v>172699</v>
      </c>
      <c r="O100" s="6">
        <v>175812</v>
      </c>
      <c r="P100" s="12">
        <v>170.77</v>
      </c>
      <c r="Q100" s="6">
        <v>171.67</v>
      </c>
      <c r="R100" s="12">
        <v>2</v>
      </c>
      <c r="T100" s="13" t="s">
        <v>22</v>
      </c>
      <c r="U100" s="13" t="s">
        <v>54</v>
      </c>
      <c r="V100" s="19" t="s">
        <v>17</v>
      </c>
    </row>
    <row r="101" spans="1:22" x14ac:dyDescent="0.35">
      <c r="A101" s="1">
        <v>41937</v>
      </c>
      <c r="B101">
        <v>66</v>
      </c>
      <c r="C101">
        <v>0</v>
      </c>
      <c r="D101">
        <v>22</v>
      </c>
      <c r="E101" s="39"/>
      <c r="F101" s="33">
        <f t="shared" si="5"/>
        <v>638</v>
      </c>
      <c r="G101" s="14">
        <f t="shared" si="6"/>
        <v>1140</v>
      </c>
      <c r="H101" s="12">
        <v>0</v>
      </c>
      <c r="I101" s="34">
        <v>0</v>
      </c>
      <c r="J101">
        <f t="shared" si="9"/>
        <v>0.93000000000000682</v>
      </c>
      <c r="K101">
        <f t="shared" si="11"/>
        <v>19000</v>
      </c>
      <c r="L101" s="5">
        <v>21000</v>
      </c>
      <c r="M101" s="6">
        <v>2000</v>
      </c>
      <c r="N101" s="5">
        <v>177230</v>
      </c>
      <c r="O101" s="6">
        <v>178370</v>
      </c>
      <c r="P101" s="12">
        <v>172.41</v>
      </c>
      <c r="Q101" s="6">
        <v>173.34</v>
      </c>
      <c r="R101" s="12">
        <v>3</v>
      </c>
      <c r="T101" s="13" t="s">
        <v>22</v>
      </c>
      <c r="U101" s="13" t="s">
        <v>54</v>
      </c>
      <c r="V101" s="19" t="s">
        <v>21</v>
      </c>
    </row>
    <row r="102" spans="1:22" x14ac:dyDescent="0.35">
      <c r="A102" s="1">
        <v>41938</v>
      </c>
      <c r="B102">
        <v>56</v>
      </c>
      <c r="C102">
        <v>2</v>
      </c>
      <c r="D102">
        <v>52</v>
      </c>
      <c r="E102" s="39"/>
      <c r="F102" s="33">
        <f t="shared" si="5"/>
        <v>1216</v>
      </c>
      <c r="G102" s="14">
        <f t="shared" si="6"/>
        <v>1248</v>
      </c>
      <c r="H102" s="12">
        <v>0</v>
      </c>
      <c r="I102" s="34">
        <v>0</v>
      </c>
      <c r="J102">
        <f t="shared" si="9"/>
        <v>0.86999999999997613</v>
      </c>
      <c r="K102">
        <f t="shared" si="11"/>
        <v>22700</v>
      </c>
      <c r="L102" s="5">
        <v>27700</v>
      </c>
      <c r="M102" s="6">
        <v>5000</v>
      </c>
      <c r="N102" s="5">
        <v>178980</v>
      </c>
      <c r="O102" s="6">
        <v>180228</v>
      </c>
      <c r="P102" s="12">
        <v>174.11</v>
      </c>
      <c r="Q102" s="6">
        <v>174.98</v>
      </c>
      <c r="R102" s="12">
        <v>3</v>
      </c>
      <c r="T102" s="13" t="s">
        <v>22</v>
      </c>
      <c r="U102" s="13" t="s">
        <v>46</v>
      </c>
      <c r="V102" s="19" t="s">
        <v>21</v>
      </c>
    </row>
    <row r="103" spans="1:22" x14ac:dyDescent="0.35">
      <c r="A103" s="1">
        <v>41939</v>
      </c>
      <c r="B103">
        <v>181</v>
      </c>
      <c r="C103">
        <v>12</v>
      </c>
      <c r="D103">
        <v>57</v>
      </c>
      <c r="E103" s="39"/>
      <c r="F103" s="33">
        <f t="shared" si="5"/>
        <v>1731</v>
      </c>
      <c r="G103" s="14">
        <f t="shared" si="6"/>
        <v>3527</v>
      </c>
      <c r="H103" s="12">
        <v>0</v>
      </c>
      <c r="I103" s="34">
        <v>0</v>
      </c>
      <c r="J103">
        <f t="shared" si="9"/>
        <v>1.5200000000000102</v>
      </c>
      <c r="K103">
        <f t="shared" si="11"/>
        <v>63100</v>
      </c>
      <c r="L103" s="5">
        <v>66600</v>
      </c>
      <c r="M103" s="6">
        <v>3500</v>
      </c>
      <c r="N103" s="5">
        <v>180426</v>
      </c>
      <c r="O103" s="6">
        <v>183953</v>
      </c>
      <c r="P103" s="12">
        <v>175.81</v>
      </c>
      <c r="Q103" s="6">
        <v>177.33</v>
      </c>
      <c r="R103" s="12">
        <v>6</v>
      </c>
      <c r="T103" s="13" t="s">
        <v>22</v>
      </c>
      <c r="U103" s="13" t="s">
        <v>46</v>
      </c>
      <c r="V103" s="19" t="s">
        <v>21</v>
      </c>
    </row>
    <row r="104" spans="1:22" x14ac:dyDescent="0.35">
      <c r="A104" s="1">
        <v>41940</v>
      </c>
      <c r="B104">
        <v>58</v>
      </c>
      <c r="C104">
        <v>2</v>
      </c>
      <c r="D104">
        <v>37</v>
      </c>
      <c r="E104" s="39"/>
      <c r="F104" s="33">
        <f t="shared" si="5"/>
        <v>922</v>
      </c>
      <c r="G104" s="14">
        <f t="shared" si="6"/>
        <v>1885</v>
      </c>
      <c r="H104" s="12">
        <v>0</v>
      </c>
      <c r="I104" s="34">
        <v>0</v>
      </c>
      <c r="J104">
        <f t="shared" si="9"/>
        <v>0.80000000000001137</v>
      </c>
      <c r="K104">
        <f t="shared" si="11"/>
        <v>21800</v>
      </c>
      <c r="L104" s="5">
        <v>21800</v>
      </c>
      <c r="M104" s="6">
        <v>0</v>
      </c>
      <c r="N104" s="5">
        <v>184008</v>
      </c>
      <c r="O104" s="6">
        <v>185893</v>
      </c>
      <c r="P104" s="12">
        <v>178.14</v>
      </c>
      <c r="Q104" s="6">
        <v>178.94</v>
      </c>
      <c r="R104" s="12">
        <v>2</v>
      </c>
      <c r="T104" s="13" t="s">
        <v>15</v>
      </c>
      <c r="U104" s="13" t="s">
        <v>46</v>
      </c>
      <c r="V104" s="19" t="s">
        <v>21</v>
      </c>
    </row>
    <row r="105" spans="1:22" x14ac:dyDescent="0.35">
      <c r="A105" s="1">
        <v>41941</v>
      </c>
      <c r="B105">
        <v>42</v>
      </c>
      <c r="C105">
        <v>2</v>
      </c>
      <c r="D105">
        <v>45</v>
      </c>
      <c r="E105" s="39"/>
      <c r="F105" s="33">
        <f t="shared" si="5"/>
        <v>1034</v>
      </c>
      <c r="G105" s="14">
        <f t="shared" si="6"/>
        <v>1645</v>
      </c>
      <c r="H105" s="12">
        <v>0</v>
      </c>
      <c r="I105" s="34">
        <v>0</v>
      </c>
      <c r="J105">
        <f t="shared" si="9"/>
        <v>1.1899999999999977</v>
      </c>
      <c r="K105">
        <f t="shared" si="11"/>
        <v>19000</v>
      </c>
      <c r="L105" s="5">
        <v>21000</v>
      </c>
      <c r="M105" s="6">
        <v>2000</v>
      </c>
      <c r="N105" s="5">
        <v>186172</v>
      </c>
      <c r="O105" s="6">
        <v>187817</v>
      </c>
      <c r="P105" s="12">
        <v>179.69</v>
      </c>
      <c r="Q105" s="6">
        <v>180.88</v>
      </c>
      <c r="R105" s="12">
        <v>2</v>
      </c>
      <c r="T105" s="13" t="s">
        <v>15</v>
      </c>
      <c r="U105" s="13" t="s">
        <v>56</v>
      </c>
      <c r="V105" s="19" t="s">
        <v>21</v>
      </c>
    </row>
    <row r="106" spans="1:22" x14ac:dyDescent="0.35">
      <c r="A106" s="1">
        <v>41942</v>
      </c>
      <c r="B106">
        <v>176</v>
      </c>
      <c r="C106">
        <v>3</v>
      </c>
      <c r="D106">
        <v>43</v>
      </c>
      <c r="E106" s="39"/>
      <c r="F106" s="33">
        <f t="shared" si="5"/>
        <v>1400</v>
      </c>
      <c r="G106" s="14">
        <f t="shared" si="6"/>
        <v>2611</v>
      </c>
      <c r="H106" s="12">
        <v>0</v>
      </c>
      <c r="I106" s="34">
        <v>0</v>
      </c>
      <c r="J106">
        <f t="shared" si="9"/>
        <v>1.1399999999999864</v>
      </c>
      <c r="K106">
        <f t="shared" si="11"/>
        <v>63200</v>
      </c>
      <c r="L106" s="5">
        <v>65200</v>
      </c>
      <c r="M106" s="6">
        <v>2000</v>
      </c>
      <c r="N106" s="5">
        <v>187857</v>
      </c>
      <c r="O106" s="6">
        <v>190468</v>
      </c>
      <c r="P106" s="12">
        <v>181.55</v>
      </c>
      <c r="Q106" s="6">
        <v>182.69</v>
      </c>
      <c r="R106" s="12">
        <v>7</v>
      </c>
      <c r="T106" s="13" t="s">
        <v>15</v>
      </c>
      <c r="U106" s="13" t="s">
        <v>46</v>
      </c>
      <c r="V106" s="19" t="s">
        <v>17</v>
      </c>
    </row>
    <row r="107" spans="1:22" x14ac:dyDescent="0.35">
      <c r="A107" s="1">
        <v>41943</v>
      </c>
      <c r="B107">
        <v>61</v>
      </c>
      <c r="C107">
        <v>2</v>
      </c>
      <c r="D107">
        <v>31</v>
      </c>
      <c r="E107" s="39"/>
      <c r="F107" s="33">
        <f t="shared" ref="F107:F113" si="12">+B107*B$4+C107*C$4+D107*D$4</f>
        <v>811</v>
      </c>
      <c r="G107" s="14">
        <f t="shared" si="6"/>
        <v>1405</v>
      </c>
      <c r="H107" s="12">
        <v>0</v>
      </c>
      <c r="I107" s="34">
        <v>0</v>
      </c>
      <c r="J107">
        <f t="shared" si="9"/>
        <v>0.83000000000001251</v>
      </c>
      <c r="K107">
        <f t="shared" si="11"/>
        <v>18500</v>
      </c>
      <c r="L107" s="5">
        <v>23500</v>
      </c>
      <c r="M107" s="6">
        <v>5000</v>
      </c>
      <c r="N107" s="5">
        <v>190585</v>
      </c>
      <c r="O107" s="6">
        <v>191990</v>
      </c>
      <c r="P107" s="12">
        <v>183.41</v>
      </c>
      <c r="Q107" s="6">
        <v>184.24</v>
      </c>
      <c r="R107" s="12">
        <v>3</v>
      </c>
      <c r="T107" s="13" t="s">
        <v>50</v>
      </c>
      <c r="U107" s="13" t="s">
        <v>54</v>
      </c>
      <c r="V107" s="19" t="s">
        <v>17</v>
      </c>
    </row>
    <row r="108" spans="1:22" x14ac:dyDescent="0.35">
      <c r="A108" s="1">
        <v>41944</v>
      </c>
      <c r="B108">
        <v>55</v>
      </c>
      <c r="C108">
        <v>1</v>
      </c>
      <c r="D108">
        <v>26</v>
      </c>
      <c r="E108" s="39"/>
      <c r="F108" s="33">
        <f t="shared" si="12"/>
        <v>689</v>
      </c>
      <c r="G108" s="14">
        <f t="shared" si="6"/>
        <v>1052</v>
      </c>
      <c r="H108" s="12">
        <v>0</v>
      </c>
      <c r="I108" s="34">
        <v>0</v>
      </c>
      <c r="J108">
        <f t="shared" si="9"/>
        <v>0.29999999999998295</v>
      </c>
      <c r="K108">
        <f t="shared" si="11"/>
        <v>15700</v>
      </c>
      <c r="L108" s="20">
        <v>17700</v>
      </c>
      <c r="M108" s="6">
        <v>2000</v>
      </c>
      <c r="N108" s="5">
        <v>192089</v>
      </c>
      <c r="O108" s="6">
        <v>193141</v>
      </c>
      <c r="P108" s="12">
        <v>185.02</v>
      </c>
      <c r="Q108" s="6">
        <v>185.32</v>
      </c>
      <c r="R108" s="12">
        <v>3</v>
      </c>
      <c r="T108" s="13" t="s">
        <v>22</v>
      </c>
      <c r="U108" s="13" t="s">
        <v>54</v>
      </c>
      <c r="V108" s="19" t="s">
        <v>21</v>
      </c>
    </row>
    <row r="109" spans="1:22" x14ac:dyDescent="0.35">
      <c r="A109" s="1">
        <v>41945</v>
      </c>
      <c r="B109">
        <v>56</v>
      </c>
      <c r="C109">
        <v>0</v>
      </c>
      <c r="D109">
        <v>32</v>
      </c>
      <c r="E109" s="39"/>
      <c r="F109" s="33">
        <f t="shared" si="12"/>
        <v>808</v>
      </c>
      <c r="G109" s="14">
        <f t="shared" si="6"/>
        <v>1578</v>
      </c>
      <c r="H109" s="12">
        <v>0</v>
      </c>
      <c r="I109" s="34">
        <v>0</v>
      </c>
      <c r="J109">
        <f t="shared" si="9"/>
        <v>1.1200000000000045</v>
      </c>
      <c r="K109">
        <f t="shared" si="11"/>
        <v>12600</v>
      </c>
      <c r="L109" s="5">
        <v>18600</v>
      </c>
      <c r="M109" s="6">
        <v>6000</v>
      </c>
      <c r="N109" s="5">
        <v>193196</v>
      </c>
      <c r="O109" s="6">
        <v>194774</v>
      </c>
      <c r="P109" s="12">
        <v>187.22</v>
      </c>
      <c r="Q109" s="6">
        <v>188.34</v>
      </c>
      <c r="R109" s="12">
        <v>3</v>
      </c>
      <c r="T109" s="13" t="s">
        <v>22</v>
      </c>
      <c r="U109" s="13" t="s">
        <v>54</v>
      </c>
      <c r="V109" s="19" t="s">
        <v>21</v>
      </c>
    </row>
    <row r="110" spans="1:22" x14ac:dyDescent="0.35">
      <c r="A110" s="1">
        <v>41946</v>
      </c>
      <c r="B110">
        <v>195</v>
      </c>
      <c r="C110">
        <v>7</v>
      </c>
      <c r="D110">
        <v>40</v>
      </c>
      <c r="E110" s="39"/>
      <c r="F110" s="33">
        <f t="shared" si="12"/>
        <v>1413</v>
      </c>
      <c r="G110" s="14">
        <f t="shared" si="6"/>
        <v>3027</v>
      </c>
      <c r="H110" s="12">
        <v>0</v>
      </c>
      <c r="I110" s="34">
        <v>0</v>
      </c>
      <c r="J110">
        <f t="shared" si="9"/>
        <v>1.1599999999999966</v>
      </c>
      <c r="K110">
        <f t="shared" si="11"/>
        <v>59300</v>
      </c>
      <c r="L110" s="5">
        <v>69200</v>
      </c>
      <c r="M110" s="6">
        <v>9900</v>
      </c>
      <c r="N110" s="5">
        <v>194873</v>
      </c>
      <c r="O110" s="6">
        <v>197900</v>
      </c>
      <c r="P110" s="12">
        <v>189.11</v>
      </c>
      <c r="Q110" s="6">
        <v>190.27</v>
      </c>
      <c r="R110" s="12">
        <v>8</v>
      </c>
      <c r="T110" s="13" t="s">
        <v>15</v>
      </c>
      <c r="U110" s="13" t="s">
        <v>46</v>
      </c>
      <c r="V110" s="19" t="s">
        <v>21</v>
      </c>
    </row>
    <row r="111" spans="1:22" x14ac:dyDescent="0.35">
      <c r="A111" s="1">
        <v>41947</v>
      </c>
      <c r="B111">
        <v>66</v>
      </c>
      <c r="C111">
        <v>1</v>
      </c>
      <c r="D111">
        <v>40</v>
      </c>
      <c r="E111" s="39"/>
      <c r="F111" s="33">
        <f t="shared" si="12"/>
        <v>1002</v>
      </c>
      <c r="G111" s="14">
        <f t="shared" si="6"/>
        <v>1765</v>
      </c>
      <c r="H111" s="12">
        <v>0</v>
      </c>
      <c r="I111" s="34">
        <v>0</v>
      </c>
      <c r="J111">
        <f t="shared" si="9"/>
        <v>0.88999999999998636</v>
      </c>
      <c r="K111">
        <f t="shared" ref="K111:K165" si="13">L111-M111</f>
        <v>-8800</v>
      </c>
      <c r="L111" s="5">
        <v>30200</v>
      </c>
      <c r="M111" s="6">
        <v>39000</v>
      </c>
      <c r="N111" s="5">
        <v>198065</v>
      </c>
      <c r="O111" s="6">
        <v>199830</v>
      </c>
      <c r="P111" s="12">
        <v>190.99</v>
      </c>
      <c r="Q111" s="6">
        <v>191.88</v>
      </c>
      <c r="R111" s="12">
        <v>3</v>
      </c>
      <c r="T111" s="13" t="s">
        <v>15</v>
      </c>
      <c r="U111" s="13" t="s">
        <v>46</v>
      </c>
      <c r="V111" s="19" t="s">
        <v>31</v>
      </c>
    </row>
    <row r="112" spans="1:22" x14ac:dyDescent="0.35">
      <c r="A112" s="1">
        <v>41948</v>
      </c>
      <c r="B112">
        <v>66</v>
      </c>
      <c r="C112">
        <v>3</v>
      </c>
      <c r="D112">
        <v>38</v>
      </c>
      <c r="E112" s="39"/>
      <c r="F112" s="33">
        <f t="shared" si="12"/>
        <v>970</v>
      </c>
      <c r="G112" s="14">
        <f t="shared" si="6"/>
        <v>1767</v>
      </c>
      <c r="H112" s="12">
        <v>0</v>
      </c>
      <c r="I112" s="34">
        <v>0</v>
      </c>
      <c r="J112">
        <f t="shared" si="9"/>
        <v>1</v>
      </c>
      <c r="K112">
        <f t="shared" si="13"/>
        <v>30000</v>
      </c>
      <c r="L112" s="5">
        <v>32400</v>
      </c>
      <c r="M112" s="6">
        <v>2400</v>
      </c>
      <c r="N112" s="5">
        <v>199908</v>
      </c>
      <c r="O112" s="6">
        <v>201675</v>
      </c>
      <c r="P112" s="12">
        <v>192.61</v>
      </c>
      <c r="Q112" s="6">
        <v>193.61</v>
      </c>
      <c r="R112" s="12">
        <v>3</v>
      </c>
      <c r="T112" s="13" t="s">
        <v>15</v>
      </c>
      <c r="U112" s="13" t="s">
        <v>46</v>
      </c>
      <c r="V112" s="19" t="s">
        <v>31</v>
      </c>
    </row>
    <row r="113" spans="1:22" x14ac:dyDescent="0.35">
      <c r="A113" s="1">
        <v>41949</v>
      </c>
      <c r="B113">
        <v>173</v>
      </c>
      <c r="C113">
        <v>13</v>
      </c>
      <c r="D113">
        <v>55</v>
      </c>
      <c r="E113" s="39"/>
      <c r="F113" s="33">
        <f t="shared" si="12"/>
        <v>1671</v>
      </c>
      <c r="G113" s="14">
        <f t="shared" si="6"/>
        <v>2818</v>
      </c>
      <c r="H113" s="12">
        <v>0</v>
      </c>
      <c r="I113" s="34">
        <v>0</v>
      </c>
      <c r="J113">
        <f t="shared" si="9"/>
        <v>1</v>
      </c>
      <c r="K113">
        <f t="shared" si="13"/>
        <v>48800</v>
      </c>
      <c r="L113" s="5">
        <v>63800</v>
      </c>
      <c r="M113" s="6">
        <v>15000</v>
      </c>
      <c r="N113" s="5">
        <v>201756</v>
      </c>
      <c r="O113" s="6">
        <v>204574</v>
      </c>
      <c r="P113" s="12">
        <v>194.33</v>
      </c>
      <c r="Q113" s="6">
        <v>195.33</v>
      </c>
      <c r="R113" s="12">
        <v>7</v>
      </c>
      <c r="T113" s="13" t="s">
        <v>22</v>
      </c>
      <c r="U113" s="13" t="s">
        <v>46</v>
      </c>
      <c r="V113" s="19" t="s">
        <v>31</v>
      </c>
    </row>
    <row r="114" spans="1:22" x14ac:dyDescent="0.35">
      <c r="A114" s="1">
        <v>41950</v>
      </c>
      <c r="B114">
        <v>58</v>
      </c>
      <c r="C114">
        <v>2</v>
      </c>
      <c r="D114">
        <v>47</v>
      </c>
      <c r="E114" s="39"/>
      <c r="F114" s="33">
        <f t="shared" ref="F114:F180" si="14">+B114*B$4+C114*C$4+D114*D$4</f>
        <v>1122</v>
      </c>
      <c r="G114" s="14">
        <f t="shared" si="6"/>
        <v>1783</v>
      </c>
      <c r="H114" s="12">
        <v>0</v>
      </c>
      <c r="I114" s="34">
        <v>0</v>
      </c>
      <c r="J114">
        <f t="shared" si="9"/>
        <v>0.81000000000000227</v>
      </c>
      <c r="K114">
        <f>L114-M114</f>
        <v>22800</v>
      </c>
      <c r="L114" s="5">
        <v>24800</v>
      </c>
      <c r="M114" s="6">
        <v>2000</v>
      </c>
      <c r="N114" s="5">
        <v>204736</v>
      </c>
      <c r="O114" s="6">
        <v>206519</v>
      </c>
      <c r="P114" s="12">
        <v>196.1</v>
      </c>
      <c r="Q114" s="6">
        <v>196.91</v>
      </c>
      <c r="R114" s="12">
        <v>2</v>
      </c>
      <c r="T114" s="13" t="s">
        <v>22</v>
      </c>
      <c r="U114" s="13" t="s">
        <v>54</v>
      </c>
      <c r="V114" s="19" t="s">
        <v>31</v>
      </c>
    </row>
    <row r="115" spans="1:22" x14ac:dyDescent="0.35">
      <c r="A115" s="1">
        <v>41951</v>
      </c>
      <c r="B115">
        <v>60</v>
      </c>
      <c r="C115">
        <v>0</v>
      </c>
      <c r="D115">
        <v>31</v>
      </c>
      <c r="E115" s="39"/>
      <c r="F115" s="33">
        <f t="shared" si="14"/>
        <v>800</v>
      </c>
      <c r="G115" s="14">
        <f t="shared" si="6"/>
        <v>1380</v>
      </c>
      <c r="H115" s="12">
        <v>0</v>
      </c>
      <c r="I115" s="34">
        <v>0</v>
      </c>
      <c r="J115">
        <f t="shared" si="9"/>
        <v>0.96999999999999886</v>
      </c>
      <c r="K115">
        <f t="shared" si="13"/>
        <v>24700</v>
      </c>
      <c r="L115" s="5">
        <v>26700</v>
      </c>
      <c r="M115" s="6">
        <v>2000</v>
      </c>
      <c r="N115" s="5">
        <v>206570</v>
      </c>
      <c r="O115" s="6">
        <v>207950</v>
      </c>
      <c r="P115" s="12">
        <v>197.78</v>
      </c>
      <c r="Q115" s="6">
        <v>198.75</v>
      </c>
      <c r="R115" s="12">
        <v>3</v>
      </c>
      <c r="T115" s="13" t="s">
        <v>22</v>
      </c>
      <c r="U115" s="13" t="s">
        <v>52</v>
      </c>
      <c r="V115" s="19" t="s">
        <v>31</v>
      </c>
    </row>
    <row r="116" spans="1:22" x14ac:dyDescent="0.35">
      <c r="A116" s="1">
        <v>41952</v>
      </c>
      <c r="B116">
        <v>69</v>
      </c>
      <c r="C116">
        <v>1</v>
      </c>
      <c r="D116">
        <v>32</v>
      </c>
      <c r="E116" s="39"/>
      <c r="F116" s="33">
        <f t="shared" si="14"/>
        <v>851</v>
      </c>
      <c r="G116" s="14">
        <f t="shared" si="6"/>
        <v>1727</v>
      </c>
      <c r="H116" s="12">
        <v>0</v>
      </c>
      <c r="I116" s="34">
        <v>0</v>
      </c>
      <c r="J116">
        <f t="shared" si="9"/>
        <v>0.84999999999999432</v>
      </c>
      <c r="K116">
        <f t="shared" si="13"/>
        <v>23500</v>
      </c>
      <c r="L116" s="5">
        <v>25500</v>
      </c>
      <c r="M116" s="6">
        <v>2000</v>
      </c>
      <c r="N116" s="5">
        <v>208023</v>
      </c>
      <c r="O116" s="6">
        <v>209750</v>
      </c>
      <c r="P116" s="12">
        <v>199.55</v>
      </c>
      <c r="Q116" s="6">
        <v>200.4</v>
      </c>
      <c r="R116" s="12">
        <v>3</v>
      </c>
      <c r="T116" s="13" t="s">
        <v>22</v>
      </c>
      <c r="U116" s="13" t="s">
        <v>46</v>
      </c>
      <c r="V116" s="19" t="s">
        <v>21</v>
      </c>
    </row>
    <row r="117" spans="1:22" x14ac:dyDescent="0.35">
      <c r="A117" s="1">
        <v>41953</v>
      </c>
      <c r="B117">
        <v>208</v>
      </c>
      <c r="C117">
        <v>8</v>
      </c>
      <c r="D117">
        <v>36</v>
      </c>
      <c r="E117" s="39"/>
      <c r="F117" s="33">
        <f t="shared" si="14"/>
        <v>1376</v>
      </c>
      <c r="G117" s="14">
        <f t="shared" si="6"/>
        <v>2758</v>
      </c>
      <c r="H117" s="12">
        <v>0</v>
      </c>
      <c r="I117" s="34">
        <v>0</v>
      </c>
      <c r="J117">
        <f t="shared" si="9"/>
        <v>1</v>
      </c>
      <c r="K117">
        <f t="shared" si="13"/>
        <v>60400</v>
      </c>
      <c r="L117" s="5">
        <v>72900</v>
      </c>
      <c r="M117" s="6">
        <v>12500</v>
      </c>
      <c r="N117" s="5">
        <v>209834</v>
      </c>
      <c r="O117" s="6">
        <v>212592</v>
      </c>
      <c r="P117" s="12">
        <v>201.08</v>
      </c>
      <c r="Q117" s="6">
        <v>202.08</v>
      </c>
      <c r="R117" s="12">
        <v>8</v>
      </c>
      <c r="T117" s="13" t="s">
        <v>22</v>
      </c>
      <c r="U117" s="13" t="s">
        <v>46</v>
      </c>
      <c r="V117" s="19" t="s">
        <v>21</v>
      </c>
    </row>
    <row r="118" spans="1:22" x14ac:dyDescent="0.35">
      <c r="A118" s="1">
        <v>41954</v>
      </c>
      <c r="B118">
        <v>68</v>
      </c>
      <c r="C118">
        <v>2</v>
      </c>
      <c r="D118">
        <v>23</v>
      </c>
      <c r="E118" s="39"/>
      <c r="F118" s="33">
        <f t="shared" si="14"/>
        <v>672</v>
      </c>
      <c r="G118" s="14">
        <f t="shared" si="6"/>
        <v>1726</v>
      </c>
      <c r="H118" s="12">
        <v>0</v>
      </c>
      <c r="I118" s="34">
        <v>0</v>
      </c>
      <c r="J118">
        <f t="shared" si="9"/>
        <v>0.79999999999998295</v>
      </c>
      <c r="K118">
        <f t="shared" si="13"/>
        <v>20000</v>
      </c>
      <c r="L118" s="5">
        <v>23000</v>
      </c>
      <c r="M118" s="6">
        <v>3000</v>
      </c>
      <c r="N118" s="5">
        <v>212690</v>
      </c>
      <c r="O118" s="6">
        <v>214416</v>
      </c>
      <c r="P118" s="12">
        <v>202.87</v>
      </c>
      <c r="Q118" s="6">
        <v>203.67</v>
      </c>
      <c r="R118" s="12">
        <v>3</v>
      </c>
      <c r="T118" s="13" t="s">
        <v>15</v>
      </c>
      <c r="U118" s="13" t="s">
        <v>46</v>
      </c>
      <c r="V118" s="19" t="s">
        <v>21</v>
      </c>
    </row>
    <row r="119" spans="1:22" x14ac:dyDescent="0.35">
      <c r="A119" s="1">
        <v>41955</v>
      </c>
      <c r="B119">
        <v>84</v>
      </c>
      <c r="C119">
        <v>2</v>
      </c>
      <c r="D119">
        <v>32</v>
      </c>
      <c r="E119" s="39"/>
      <c r="F119" s="33">
        <f t="shared" si="14"/>
        <v>900</v>
      </c>
      <c r="G119" s="14">
        <f t="shared" si="6"/>
        <v>1843</v>
      </c>
      <c r="H119" s="12">
        <v>0</v>
      </c>
      <c r="I119" s="34">
        <v>0</v>
      </c>
      <c r="J119">
        <f t="shared" si="9"/>
        <v>0.91999999999998749</v>
      </c>
      <c r="K119">
        <f t="shared" si="13"/>
        <v>30000</v>
      </c>
      <c r="L119" s="5">
        <v>32500</v>
      </c>
      <c r="M119" s="6">
        <v>2500</v>
      </c>
      <c r="N119" s="5">
        <v>214551</v>
      </c>
      <c r="O119" s="6">
        <v>216394</v>
      </c>
      <c r="P119" s="12">
        <v>204.43</v>
      </c>
      <c r="Q119" s="6">
        <v>205.35</v>
      </c>
      <c r="R119" s="12">
        <v>4</v>
      </c>
      <c r="T119" s="13" t="s">
        <v>15</v>
      </c>
      <c r="U119" s="13" t="s">
        <v>46</v>
      </c>
      <c r="V119" s="19" t="s">
        <v>21</v>
      </c>
    </row>
    <row r="120" spans="1:22" x14ac:dyDescent="0.35">
      <c r="A120" s="1">
        <v>41956</v>
      </c>
      <c r="B120">
        <v>206</v>
      </c>
      <c r="C120">
        <v>11</v>
      </c>
      <c r="D120">
        <v>34</v>
      </c>
      <c r="E120" s="39"/>
      <c r="F120" s="33">
        <f t="shared" si="14"/>
        <v>1342</v>
      </c>
      <c r="G120" s="14">
        <f t="shared" si="6"/>
        <v>3197</v>
      </c>
      <c r="H120" s="12">
        <v>0</v>
      </c>
      <c r="I120" s="34">
        <v>0</v>
      </c>
      <c r="J120">
        <f t="shared" si="9"/>
        <v>0.98000000000001819</v>
      </c>
      <c r="K120">
        <f t="shared" si="13"/>
        <v>38300</v>
      </c>
      <c r="L120" s="5">
        <v>66300</v>
      </c>
      <c r="M120" s="6">
        <v>28000</v>
      </c>
      <c r="N120" s="5">
        <v>216564</v>
      </c>
      <c r="O120" s="6">
        <v>219761</v>
      </c>
      <c r="P120" s="12">
        <v>206.07</v>
      </c>
      <c r="Q120" s="6">
        <v>207.05</v>
      </c>
      <c r="R120" s="12">
        <v>8</v>
      </c>
      <c r="T120" s="13" t="s">
        <v>15</v>
      </c>
      <c r="U120" s="13" t="s">
        <v>54</v>
      </c>
      <c r="V120" s="19" t="s">
        <v>17</v>
      </c>
    </row>
    <row r="121" spans="1:22" x14ac:dyDescent="0.35">
      <c r="A121" s="1">
        <v>41957</v>
      </c>
      <c r="B121">
        <v>61</v>
      </c>
      <c r="C121">
        <v>0</v>
      </c>
      <c r="D121">
        <v>38</v>
      </c>
      <c r="E121" s="39"/>
      <c r="F121" s="33">
        <f t="shared" si="14"/>
        <v>943</v>
      </c>
      <c r="G121" s="14">
        <f t="shared" si="6"/>
        <v>1766</v>
      </c>
      <c r="H121" s="12">
        <v>0</v>
      </c>
      <c r="I121" s="34">
        <v>0</v>
      </c>
      <c r="J121">
        <f t="shared" si="9"/>
        <v>1.8199999999999932</v>
      </c>
      <c r="K121">
        <f t="shared" si="13"/>
        <v>21400</v>
      </c>
      <c r="L121" s="5">
        <v>23400</v>
      </c>
      <c r="M121" s="6">
        <v>2000</v>
      </c>
      <c r="N121" s="5">
        <v>219867</v>
      </c>
      <c r="O121" s="6">
        <v>221633</v>
      </c>
      <c r="P121" s="12">
        <v>207.33</v>
      </c>
      <c r="Q121" s="6">
        <v>209.15</v>
      </c>
      <c r="R121" s="12">
        <v>3</v>
      </c>
      <c r="T121" s="13" t="s">
        <v>22</v>
      </c>
      <c r="U121" s="13" t="s">
        <v>54</v>
      </c>
      <c r="V121" s="19" t="s">
        <v>17</v>
      </c>
    </row>
    <row r="122" spans="1:22" x14ac:dyDescent="0.35">
      <c r="A122" s="1">
        <v>41958</v>
      </c>
      <c r="B122">
        <v>41</v>
      </c>
      <c r="C122">
        <v>2</v>
      </c>
      <c r="D122">
        <v>20</v>
      </c>
      <c r="E122" s="39"/>
      <c r="F122" s="33">
        <f t="shared" si="14"/>
        <v>531</v>
      </c>
      <c r="G122" s="14">
        <f t="shared" si="6"/>
        <v>1157</v>
      </c>
      <c r="H122" s="12">
        <v>0</v>
      </c>
      <c r="I122" s="34">
        <v>0</v>
      </c>
      <c r="J122">
        <f t="shared" si="9"/>
        <v>1.1500000000000057</v>
      </c>
      <c r="K122">
        <f t="shared" si="13"/>
        <v>13200</v>
      </c>
      <c r="L122" s="5">
        <v>15200</v>
      </c>
      <c r="M122" s="32">
        <v>2000</v>
      </c>
      <c r="N122" s="5">
        <v>221656</v>
      </c>
      <c r="O122" s="6">
        <v>222813</v>
      </c>
      <c r="P122" s="12">
        <v>209.93</v>
      </c>
      <c r="Q122" s="6">
        <v>211.08</v>
      </c>
      <c r="R122" s="12">
        <v>2</v>
      </c>
      <c r="T122" s="13" t="s">
        <v>22</v>
      </c>
      <c r="U122" s="13" t="s">
        <v>54</v>
      </c>
      <c r="V122" s="19" t="s">
        <v>17</v>
      </c>
    </row>
    <row r="123" spans="1:22" x14ac:dyDescent="0.35">
      <c r="A123" s="1">
        <v>41959</v>
      </c>
      <c r="B123">
        <v>54</v>
      </c>
      <c r="C123">
        <v>3</v>
      </c>
      <c r="D123">
        <v>40</v>
      </c>
      <c r="E123" s="39"/>
      <c r="F123" s="33">
        <f t="shared" si="14"/>
        <v>974</v>
      </c>
      <c r="G123" s="14">
        <f t="shared" si="6"/>
        <v>1551</v>
      </c>
      <c r="H123" s="12">
        <v>0</v>
      </c>
      <c r="I123" s="34">
        <v>0</v>
      </c>
      <c r="J123">
        <f t="shared" si="9"/>
        <v>1.4099999999999966</v>
      </c>
      <c r="K123">
        <f t="shared" si="13"/>
        <v>16200</v>
      </c>
      <c r="L123" s="20">
        <v>28900</v>
      </c>
      <c r="M123" s="32">
        <v>12700</v>
      </c>
      <c r="N123" s="5">
        <v>222855</v>
      </c>
      <c r="O123" s="6">
        <v>224406</v>
      </c>
      <c r="P123" s="12">
        <v>211.83</v>
      </c>
      <c r="Q123" s="6">
        <v>213.24</v>
      </c>
      <c r="R123" s="12">
        <v>3</v>
      </c>
      <c r="T123" s="13" t="s">
        <v>22</v>
      </c>
      <c r="U123" s="13" t="s">
        <v>54</v>
      </c>
      <c r="V123" s="19" t="s">
        <v>21</v>
      </c>
    </row>
    <row r="124" spans="1:22" x14ac:dyDescent="0.35">
      <c r="A124" s="1">
        <v>41960</v>
      </c>
      <c r="B124">
        <v>196</v>
      </c>
      <c r="C124">
        <v>11</v>
      </c>
      <c r="D124">
        <v>31</v>
      </c>
      <c r="E124" s="39"/>
      <c r="F124" s="33">
        <f t="shared" si="14"/>
        <v>1252</v>
      </c>
      <c r="G124" s="14">
        <f t="shared" si="6"/>
        <v>2817</v>
      </c>
      <c r="H124" s="12">
        <v>0</v>
      </c>
      <c r="I124" s="34">
        <v>0</v>
      </c>
      <c r="J124">
        <f t="shared" si="9"/>
        <v>1.210000000000008</v>
      </c>
      <c r="K124">
        <f t="shared" si="13"/>
        <v>48800</v>
      </c>
      <c r="L124" s="20">
        <v>67500</v>
      </c>
      <c r="M124" s="32">
        <v>18700</v>
      </c>
      <c r="N124" s="5">
        <v>224561</v>
      </c>
      <c r="O124" s="6">
        <v>227378</v>
      </c>
      <c r="P124" s="12">
        <v>214.14</v>
      </c>
      <c r="Q124" s="6">
        <v>215.35</v>
      </c>
      <c r="R124" s="12">
        <v>8</v>
      </c>
      <c r="T124" s="13" t="s">
        <v>22</v>
      </c>
      <c r="U124" s="13" t="s">
        <v>46</v>
      </c>
      <c r="V124" s="19" t="s">
        <v>21</v>
      </c>
    </row>
    <row r="125" spans="1:22" x14ac:dyDescent="0.35">
      <c r="A125" s="1">
        <v>41961</v>
      </c>
      <c r="B125">
        <v>74</v>
      </c>
      <c r="C125">
        <v>0</v>
      </c>
      <c r="D125">
        <v>25</v>
      </c>
      <c r="E125" s="39"/>
      <c r="F125" s="33">
        <f t="shared" si="14"/>
        <v>722</v>
      </c>
      <c r="G125" s="14">
        <f t="shared" si="6"/>
        <v>1871</v>
      </c>
      <c r="H125" s="12">
        <v>0</v>
      </c>
      <c r="I125" s="34">
        <v>0</v>
      </c>
      <c r="J125">
        <f t="shared" si="9"/>
        <v>1.2399999999999807</v>
      </c>
      <c r="K125">
        <f t="shared" si="13"/>
        <v>-219100</v>
      </c>
      <c r="L125" s="20">
        <v>24900</v>
      </c>
      <c r="M125" s="32">
        <v>244000</v>
      </c>
      <c r="N125" s="5">
        <v>227394</v>
      </c>
      <c r="O125" s="6">
        <v>229265</v>
      </c>
      <c r="P125" s="12">
        <v>216.02</v>
      </c>
      <c r="Q125" s="6">
        <v>217.26</v>
      </c>
      <c r="R125" s="12">
        <v>3</v>
      </c>
      <c r="T125" s="13" t="s">
        <v>15</v>
      </c>
      <c r="U125" s="13" t="s">
        <v>46</v>
      </c>
      <c r="V125" s="19" t="s">
        <v>17</v>
      </c>
    </row>
    <row r="126" spans="1:22" x14ac:dyDescent="0.35">
      <c r="A126" s="1">
        <v>41962</v>
      </c>
      <c r="B126">
        <v>100</v>
      </c>
      <c r="C126">
        <v>0</v>
      </c>
      <c r="D126">
        <v>29</v>
      </c>
      <c r="E126" s="39"/>
      <c r="F126" s="33">
        <f t="shared" si="14"/>
        <v>880</v>
      </c>
      <c r="G126" s="14">
        <f t="shared" si="6"/>
        <v>2951</v>
      </c>
      <c r="H126" s="12">
        <v>0</v>
      </c>
      <c r="I126" s="34">
        <v>0</v>
      </c>
      <c r="J126">
        <f t="shared" si="9"/>
        <v>1.1699999999999875</v>
      </c>
      <c r="K126">
        <f t="shared" si="13"/>
        <v>-21200</v>
      </c>
      <c r="L126" s="5">
        <v>6800</v>
      </c>
      <c r="M126" s="6">
        <v>28000</v>
      </c>
      <c r="N126" s="5">
        <v>229270</v>
      </c>
      <c r="O126" s="6">
        <v>232221</v>
      </c>
      <c r="P126" s="12">
        <v>221.11</v>
      </c>
      <c r="Q126" s="6">
        <v>222.28</v>
      </c>
      <c r="R126" s="12">
        <v>4</v>
      </c>
      <c r="T126" s="13" t="s">
        <v>15</v>
      </c>
      <c r="U126" s="13" t="s">
        <v>46</v>
      </c>
      <c r="V126" s="19" t="s">
        <v>17</v>
      </c>
    </row>
    <row r="127" spans="1:22" x14ac:dyDescent="0.35">
      <c r="A127" s="1">
        <v>41963</v>
      </c>
      <c r="B127">
        <v>264</v>
      </c>
      <c r="C127">
        <v>7</v>
      </c>
      <c r="D127">
        <v>34</v>
      </c>
      <c r="E127" s="39"/>
      <c r="F127" s="33">
        <f t="shared" si="14"/>
        <v>1500</v>
      </c>
      <c r="G127" s="14">
        <f t="shared" si="6"/>
        <v>3183</v>
      </c>
      <c r="H127" s="12">
        <v>0</v>
      </c>
      <c r="I127" s="34">
        <v>0</v>
      </c>
      <c r="J127">
        <f t="shared" si="9"/>
        <v>1.1699999999999875</v>
      </c>
      <c r="K127">
        <f t="shared" si="13"/>
        <v>57700</v>
      </c>
      <c r="L127" s="5">
        <v>62200</v>
      </c>
      <c r="M127" s="6">
        <v>4500</v>
      </c>
      <c r="N127" s="5">
        <v>232347</v>
      </c>
      <c r="O127" s="6">
        <v>235530</v>
      </c>
      <c r="P127" s="12">
        <v>221.11</v>
      </c>
      <c r="Q127" s="6">
        <v>222.28</v>
      </c>
      <c r="R127" s="12">
        <v>10</v>
      </c>
      <c r="T127" s="13" t="s">
        <v>15</v>
      </c>
      <c r="U127" s="13" t="s">
        <v>54</v>
      </c>
      <c r="V127" s="19" t="s">
        <v>17</v>
      </c>
    </row>
    <row r="128" spans="1:22" x14ac:dyDescent="0.35">
      <c r="A128" s="1">
        <v>41964</v>
      </c>
      <c r="B128">
        <v>96</v>
      </c>
      <c r="C128">
        <v>2</v>
      </c>
      <c r="D128">
        <v>31</v>
      </c>
      <c r="E128" s="39"/>
      <c r="F128" s="33">
        <f t="shared" si="14"/>
        <v>916</v>
      </c>
      <c r="G128" s="14">
        <f t="shared" si="6"/>
        <v>1707</v>
      </c>
      <c r="H128" s="12">
        <v>0</v>
      </c>
      <c r="I128" s="34">
        <v>0</v>
      </c>
      <c r="J128">
        <f t="shared" si="9"/>
        <v>0.5</v>
      </c>
      <c r="K128">
        <f t="shared" si="13"/>
        <v>-33700</v>
      </c>
      <c r="L128" s="5">
        <v>22300</v>
      </c>
      <c r="M128" s="6">
        <v>56000</v>
      </c>
      <c r="N128" s="5">
        <v>235613</v>
      </c>
      <c r="O128" s="6">
        <v>237320</v>
      </c>
      <c r="P128" s="12">
        <v>223.05</v>
      </c>
      <c r="Q128" s="6">
        <v>223.55</v>
      </c>
      <c r="R128" s="12">
        <v>4</v>
      </c>
      <c r="T128" s="13" t="s">
        <v>22</v>
      </c>
      <c r="U128" s="13" t="s">
        <v>54</v>
      </c>
      <c r="V128" s="19" t="s">
        <v>17</v>
      </c>
    </row>
    <row r="129" spans="1:22" x14ac:dyDescent="0.35">
      <c r="A129" s="1">
        <v>41965</v>
      </c>
      <c r="B129">
        <v>85</v>
      </c>
      <c r="C129">
        <v>2</v>
      </c>
      <c r="D129">
        <v>38</v>
      </c>
      <c r="E129" s="39"/>
      <c r="F129" s="33">
        <f t="shared" si="14"/>
        <v>1023</v>
      </c>
      <c r="G129" s="14">
        <f t="shared" si="6"/>
        <v>1717</v>
      </c>
      <c r="H129" s="12">
        <v>0</v>
      </c>
      <c r="I129" s="34">
        <v>0</v>
      </c>
      <c r="J129">
        <f t="shared" si="9"/>
        <v>0.81999999999999318</v>
      </c>
      <c r="K129">
        <f t="shared" si="13"/>
        <v>3500</v>
      </c>
      <c r="L129" s="5">
        <v>21500</v>
      </c>
      <c r="M129" s="6">
        <v>18000</v>
      </c>
      <c r="N129" s="5">
        <v>237350</v>
      </c>
      <c r="O129" s="6">
        <v>239067</v>
      </c>
      <c r="P129" s="12">
        <v>224.66</v>
      </c>
      <c r="Q129" s="6">
        <v>225.48</v>
      </c>
      <c r="R129" s="12">
        <v>3</v>
      </c>
      <c r="T129" s="13" t="s">
        <v>22</v>
      </c>
      <c r="U129" s="13" t="s">
        <v>54</v>
      </c>
      <c r="V129" s="19" t="s">
        <v>17</v>
      </c>
    </row>
    <row r="130" spans="1:22" x14ac:dyDescent="0.35">
      <c r="A130" s="1">
        <v>41966</v>
      </c>
      <c r="B130">
        <v>93</v>
      </c>
      <c r="C130">
        <v>4</v>
      </c>
      <c r="D130">
        <v>33</v>
      </c>
      <c r="E130" s="39"/>
      <c r="F130" s="33">
        <f t="shared" si="14"/>
        <v>955</v>
      </c>
      <c r="G130" s="14">
        <f t="shared" si="6"/>
        <v>1825</v>
      </c>
      <c r="H130" s="12">
        <v>0</v>
      </c>
      <c r="I130" s="34">
        <v>0</v>
      </c>
      <c r="J130">
        <f t="shared" si="9"/>
        <v>0.75999999999999091</v>
      </c>
      <c r="K130">
        <f t="shared" si="13"/>
        <v>19300</v>
      </c>
      <c r="L130" s="5">
        <v>22800</v>
      </c>
      <c r="M130" s="6">
        <v>3500</v>
      </c>
      <c r="N130" s="5">
        <v>239216</v>
      </c>
      <c r="O130" s="6">
        <v>241041</v>
      </c>
      <c r="P130" s="12">
        <v>226.37</v>
      </c>
      <c r="Q130" s="6">
        <v>227.13</v>
      </c>
      <c r="R130" s="12">
        <v>4</v>
      </c>
      <c r="T130" s="13" t="s">
        <v>22</v>
      </c>
      <c r="U130" s="13" t="s">
        <v>46</v>
      </c>
      <c r="V130" s="19" t="s">
        <v>17</v>
      </c>
    </row>
    <row r="131" spans="1:22" x14ac:dyDescent="0.35">
      <c r="A131" s="1">
        <v>41967</v>
      </c>
      <c r="B131">
        <v>224</v>
      </c>
      <c r="C131">
        <v>8</v>
      </c>
      <c r="D131">
        <v>42</v>
      </c>
      <c r="E131" s="39"/>
      <c r="F131" s="33">
        <f t="shared" si="14"/>
        <v>1544</v>
      </c>
      <c r="G131" s="14">
        <f t="shared" si="6"/>
        <v>3219</v>
      </c>
      <c r="H131" s="12">
        <v>0</v>
      </c>
      <c r="I131" s="34">
        <v>0</v>
      </c>
      <c r="J131">
        <f t="shared" si="9"/>
        <v>1.75</v>
      </c>
      <c r="K131">
        <f t="shared" si="13"/>
        <v>40200</v>
      </c>
      <c r="L131" s="5">
        <v>62200</v>
      </c>
      <c r="M131" s="6">
        <v>22000</v>
      </c>
      <c r="N131" s="5">
        <v>241257</v>
      </c>
      <c r="O131" s="6">
        <v>244476</v>
      </c>
      <c r="P131" s="12">
        <v>227.15</v>
      </c>
      <c r="Q131" s="6">
        <v>228.9</v>
      </c>
      <c r="R131" s="12">
        <v>9</v>
      </c>
      <c r="T131" s="13" t="s">
        <v>50</v>
      </c>
      <c r="U131" s="13" t="s">
        <v>46</v>
      </c>
      <c r="V131" s="19" t="s">
        <v>21</v>
      </c>
    </row>
    <row r="132" spans="1:22" x14ac:dyDescent="0.35">
      <c r="A132" s="1">
        <v>41968</v>
      </c>
      <c r="B132">
        <v>99</v>
      </c>
      <c r="C132">
        <v>0</v>
      </c>
      <c r="D132">
        <v>41</v>
      </c>
      <c r="E132" s="39"/>
      <c r="F132" s="33">
        <f t="shared" si="14"/>
        <v>1117</v>
      </c>
      <c r="G132" s="14">
        <f t="shared" si="6"/>
        <v>1991</v>
      </c>
      <c r="H132" s="12">
        <v>0</v>
      </c>
      <c r="I132" s="34">
        <v>0</v>
      </c>
      <c r="J132">
        <f t="shared" si="9"/>
        <v>0.67000000000001592</v>
      </c>
      <c r="K132">
        <f t="shared" si="13"/>
        <v>12300</v>
      </c>
      <c r="L132" s="5">
        <v>26300</v>
      </c>
      <c r="M132" s="6">
        <v>14000</v>
      </c>
      <c r="N132" s="5">
        <v>245325</v>
      </c>
      <c r="O132" s="6">
        <v>247316</v>
      </c>
      <c r="P132" s="12">
        <v>229.64</v>
      </c>
      <c r="Q132" s="6">
        <v>230.31</v>
      </c>
      <c r="R132" s="12">
        <v>4</v>
      </c>
      <c r="T132" s="13" t="s">
        <v>15</v>
      </c>
      <c r="U132" s="13" t="s">
        <v>46</v>
      </c>
      <c r="V132" s="19" t="s">
        <v>21</v>
      </c>
    </row>
    <row r="133" spans="1:22" x14ac:dyDescent="0.35">
      <c r="A133" s="1">
        <v>41969</v>
      </c>
      <c r="B133">
        <v>126</v>
      </c>
      <c r="C133">
        <v>2</v>
      </c>
      <c r="D133">
        <v>61</v>
      </c>
      <c r="E133" s="39"/>
      <c r="F133" s="33">
        <f t="shared" si="14"/>
        <v>1606</v>
      </c>
      <c r="G133" s="14">
        <f t="shared" si="6"/>
        <v>3082</v>
      </c>
      <c r="H133" s="12">
        <v>0</v>
      </c>
      <c r="I133" s="34">
        <v>0</v>
      </c>
      <c r="J133">
        <f t="shared" si="9"/>
        <v>1.0699999999999932</v>
      </c>
      <c r="K133">
        <f t="shared" si="13"/>
        <v>33700</v>
      </c>
      <c r="L133" s="5">
        <v>40700</v>
      </c>
      <c r="M133" s="6">
        <v>7000</v>
      </c>
      <c r="N133" s="5">
        <v>247428</v>
      </c>
      <c r="O133" s="6">
        <v>250510</v>
      </c>
      <c r="P133" s="12">
        <v>231.07</v>
      </c>
      <c r="Q133" s="6">
        <v>232.14</v>
      </c>
      <c r="R133" s="12">
        <v>6</v>
      </c>
      <c r="T133" s="13" t="s">
        <v>15</v>
      </c>
      <c r="U133" s="13" t="s">
        <v>46</v>
      </c>
      <c r="V133" s="19" t="s">
        <v>21</v>
      </c>
    </row>
    <row r="134" spans="1:22" x14ac:dyDescent="0.35">
      <c r="A134" s="1">
        <v>41970</v>
      </c>
      <c r="B134">
        <v>230</v>
      </c>
      <c r="C134">
        <v>8</v>
      </c>
      <c r="D134">
        <v>39</v>
      </c>
      <c r="E134" s="39"/>
      <c r="F134" s="33">
        <f t="shared" si="14"/>
        <v>1502</v>
      </c>
      <c r="G134" s="14">
        <f t="shared" si="6"/>
        <v>3307</v>
      </c>
      <c r="H134" s="12">
        <v>0</v>
      </c>
      <c r="I134" s="34">
        <v>0</v>
      </c>
      <c r="J134">
        <f t="shared" si="9"/>
        <v>1.1100000000000136</v>
      </c>
      <c r="K134">
        <f t="shared" si="13"/>
        <v>59900</v>
      </c>
      <c r="L134" s="5">
        <v>64200</v>
      </c>
      <c r="M134" s="6">
        <v>4300</v>
      </c>
      <c r="N134" s="5">
        <v>250579</v>
      </c>
      <c r="O134" s="6">
        <v>253886</v>
      </c>
      <c r="P134" s="12">
        <v>232.79</v>
      </c>
      <c r="Q134" s="6">
        <v>233.9</v>
      </c>
      <c r="R134" s="12">
        <v>9</v>
      </c>
      <c r="T134" s="13" t="s">
        <v>15</v>
      </c>
      <c r="U134" s="13" t="s">
        <v>46</v>
      </c>
      <c r="V134" s="19" t="s">
        <v>21</v>
      </c>
    </row>
    <row r="135" spans="1:22" x14ac:dyDescent="0.35">
      <c r="A135" s="1">
        <v>41971</v>
      </c>
      <c r="B135">
        <v>74</v>
      </c>
      <c r="C135">
        <v>2</v>
      </c>
      <c r="D135">
        <v>49</v>
      </c>
      <c r="E135" s="39"/>
      <c r="F135" s="33">
        <f t="shared" si="14"/>
        <v>1210</v>
      </c>
      <c r="G135" s="14">
        <f t="shared" si="6"/>
        <v>2095</v>
      </c>
      <c r="H135" s="12">
        <v>0</v>
      </c>
      <c r="I135" s="34">
        <v>0</v>
      </c>
      <c r="J135">
        <f t="shared" si="9"/>
        <v>0.40999999999999659</v>
      </c>
      <c r="K135">
        <f t="shared" si="13"/>
        <v>19500</v>
      </c>
      <c r="L135" s="5">
        <v>22000</v>
      </c>
      <c r="M135" s="6">
        <v>2500</v>
      </c>
      <c r="N135" s="5">
        <v>254290</v>
      </c>
      <c r="O135" s="6">
        <v>256385</v>
      </c>
      <c r="P135" s="12">
        <v>234.61</v>
      </c>
      <c r="Q135" s="6">
        <v>235.02</v>
      </c>
      <c r="R135" s="12">
        <v>3</v>
      </c>
      <c r="T135" s="13" t="s">
        <v>22</v>
      </c>
      <c r="U135" s="13" t="s">
        <v>54</v>
      </c>
      <c r="V135" s="19" t="s">
        <v>21</v>
      </c>
    </row>
    <row r="136" spans="1:22" x14ac:dyDescent="0.35">
      <c r="A136" s="1">
        <v>41972</v>
      </c>
      <c r="B136">
        <v>79</v>
      </c>
      <c r="C136">
        <v>0</v>
      </c>
      <c r="D136">
        <v>51</v>
      </c>
      <c r="E136" s="39"/>
      <c r="F136" s="33">
        <f t="shared" si="14"/>
        <v>1257</v>
      </c>
      <c r="G136" s="14">
        <f t="shared" si="6"/>
        <v>2246</v>
      </c>
      <c r="H136" s="12">
        <v>0</v>
      </c>
      <c r="I136" s="34">
        <v>0</v>
      </c>
      <c r="J136">
        <f t="shared" si="9"/>
        <v>1.1299999999999955</v>
      </c>
      <c r="K136">
        <f t="shared" si="13"/>
        <v>7700</v>
      </c>
      <c r="L136" s="5">
        <v>25200</v>
      </c>
      <c r="M136" s="6">
        <v>17500</v>
      </c>
      <c r="N136" s="5">
        <v>256419</v>
      </c>
      <c r="O136" s="6">
        <v>258665</v>
      </c>
      <c r="P136" s="12">
        <v>236.35</v>
      </c>
      <c r="Q136" s="6">
        <v>237.48</v>
      </c>
      <c r="R136" s="12">
        <v>4</v>
      </c>
      <c r="T136" s="13" t="s">
        <v>22</v>
      </c>
      <c r="U136" s="13" t="s">
        <v>54</v>
      </c>
      <c r="V136" s="19" t="s">
        <v>21</v>
      </c>
    </row>
    <row r="137" spans="1:22" x14ac:dyDescent="0.35">
      <c r="A137" s="1">
        <v>41973</v>
      </c>
      <c r="B137">
        <v>84</v>
      </c>
      <c r="C137">
        <v>2</v>
      </c>
      <c r="D137">
        <v>47</v>
      </c>
      <c r="E137" s="39"/>
      <c r="F137" s="33">
        <f t="shared" si="14"/>
        <v>1200</v>
      </c>
      <c r="G137" s="14">
        <f t="shared" si="6"/>
        <v>2220</v>
      </c>
      <c r="H137" s="12">
        <v>0</v>
      </c>
      <c r="I137" s="34">
        <v>0</v>
      </c>
      <c r="J137">
        <f t="shared" si="9"/>
        <v>0.78000000000000114</v>
      </c>
      <c r="K137">
        <f t="shared" si="13"/>
        <v>27500</v>
      </c>
      <c r="L137" s="5">
        <v>29500</v>
      </c>
      <c r="M137" s="6">
        <v>2000</v>
      </c>
      <c r="N137" s="5">
        <v>258731</v>
      </c>
      <c r="O137" s="6">
        <v>260951</v>
      </c>
      <c r="P137" s="12">
        <v>238.3</v>
      </c>
      <c r="Q137" s="6">
        <v>239.08</v>
      </c>
      <c r="R137" s="12">
        <v>4</v>
      </c>
      <c r="T137" s="13" t="s">
        <v>22</v>
      </c>
      <c r="U137" s="13" t="s">
        <v>54</v>
      </c>
      <c r="V137" s="19" t="s">
        <v>21</v>
      </c>
    </row>
    <row r="138" spans="1:22" x14ac:dyDescent="0.35">
      <c r="A138" s="1">
        <v>41974</v>
      </c>
      <c r="B138">
        <v>239</v>
      </c>
      <c r="C138">
        <v>14</v>
      </c>
      <c r="D138">
        <v>52</v>
      </c>
      <c r="E138" s="39"/>
      <c r="F138" s="33">
        <f t="shared" si="14"/>
        <v>1813</v>
      </c>
      <c r="G138" s="14">
        <f t="shared" si="6"/>
        <v>4307</v>
      </c>
      <c r="H138" s="12">
        <v>0</v>
      </c>
      <c r="I138" s="34">
        <v>0</v>
      </c>
      <c r="J138">
        <f t="shared" si="9"/>
        <v>1.3100000000000023</v>
      </c>
      <c r="K138">
        <f t="shared" si="13"/>
        <v>65200</v>
      </c>
      <c r="L138" s="5">
        <v>76700</v>
      </c>
      <c r="M138" s="6">
        <v>11500</v>
      </c>
      <c r="N138" s="5">
        <v>261001</v>
      </c>
      <c r="O138" s="6">
        <v>265308</v>
      </c>
      <c r="P138" s="12">
        <v>239.77</v>
      </c>
      <c r="Q138" s="6">
        <v>241.08</v>
      </c>
      <c r="R138" s="12">
        <v>13</v>
      </c>
      <c r="T138" s="13" t="s">
        <v>15</v>
      </c>
      <c r="U138" s="13" t="s">
        <v>54</v>
      </c>
      <c r="V138" s="19" t="s">
        <v>21</v>
      </c>
    </row>
    <row r="139" spans="1:22" x14ac:dyDescent="0.35">
      <c r="A139" s="1">
        <v>41975</v>
      </c>
      <c r="B139">
        <v>88</v>
      </c>
      <c r="C139">
        <v>0</v>
      </c>
      <c r="D139">
        <v>41</v>
      </c>
      <c r="E139" s="39"/>
      <c r="F139" s="33">
        <f t="shared" si="14"/>
        <v>1084</v>
      </c>
      <c r="G139" s="14">
        <f t="shared" si="6"/>
        <v>2064</v>
      </c>
      <c r="H139" s="12">
        <v>0</v>
      </c>
      <c r="I139" s="34">
        <v>0</v>
      </c>
      <c r="J139">
        <f t="shared" si="9"/>
        <v>3.8000000000000114</v>
      </c>
      <c r="K139">
        <f t="shared" si="13"/>
        <v>23700</v>
      </c>
      <c r="L139" s="5">
        <v>27200</v>
      </c>
      <c r="M139" s="6">
        <v>3500</v>
      </c>
      <c r="N139" s="5">
        <v>265445</v>
      </c>
      <c r="O139" s="6">
        <v>267509</v>
      </c>
      <c r="P139" s="12">
        <v>241.85</v>
      </c>
      <c r="Q139" s="6">
        <v>245.65</v>
      </c>
      <c r="R139" s="12">
        <v>3</v>
      </c>
      <c r="T139" s="13" t="s">
        <v>15</v>
      </c>
      <c r="U139" s="13" t="s">
        <v>46</v>
      </c>
      <c r="V139" s="19" t="s">
        <v>17</v>
      </c>
    </row>
    <row r="140" spans="1:22" x14ac:dyDescent="0.35">
      <c r="A140" s="1">
        <v>41976</v>
      </c>
      <c r="B140">
        <v>105</v>
      </c>
      <c r="C140">
        <v>1</v>
      </c>
      <c r="D140">
        <v>47</v>
      </c>
      <c r="E140" s="39"/>
      <c r="F140" s="33">
        <f t="shared" si="14"/>
        <v>1259</v>
      </c>
      <c r="G140" s="14">
        <f t="shared" si="6"/>
        <v>2567</v>
      </c>
      <c r="H140" s="12">
        <v>0</v>
      </c>
      <c r="I140" s="34">
        <v>0</v>
      </c>
      <c r="J140">
        <f t="shared" si="9"/>
        <v>0.91000000000002501</v>
      </c>
      <c r="K140">
        <f t="shared" si="13"/>
        <v>22200</v>
      </c>
      <c r="L140" s="5">
        <v>26700</v>
      </c>
      <c r="M140" s="6">
        <v>4500</v>
      </c>
      <c r="N140" s="5">
        <v>267740</v>
      </c>
      <c r="O140" s="6">
        <v>270307</v>
      </c>
      <c r="P140" s="12">
        <v>243.45</v>
      </c>
      <c r="Q140" s="6">
        <v>244.36</v>
      </c>
      <c r="R140" s="12">
        <v>4</v>
      </c>
      <c r="T140" s="13" t="s">
        <v>15</v>
      </c>
      <c r="U140" s="13" t="s">
        <v>46</v>
      </c>
      <c r="V140" s="19" t="s">
        <v>17</v>
      </c>
    </row>
    <row r="141" spans="1:22" x14ac:dyDescent="0.35">
      <c r="A141" s="1">
        <v>41977</v>
      </c>
      <c r="B141">
        <v>250</v>
      </c>
      <c r="C141">
        <v>4</v>
      </c>
      <c r="D141">
        <v>31</v>
      </c>
      <c r="E141" s="39"/>
      <c r="F141" s="33">
        <f t="shared" si="14"/>
        <v>1386</v>
      </c>
      <c r="G141" s="14">
        <f t="shared" si="6"/>
        <v>3243</v>
      </c>
      <c r="H141" s="12">
        <v>0</v>
      </c>
      <c r="I141" s="34">
        <v>0</v>
      </c>
      <c r="J141">
        <f t="shared" si="9"/>
        <v>0.94999999999998863</v>
      </c>
      <c r="K141">
        <f t="shared" si="13"/>
        <v>55900</v>
      </c>
      <c r="L141" s="5">
        <v>72900</v>
      </c>
      <c r="M141" s="6">
        <v>17000</v>
      </c>
      <c r="N141" s="5">
        <v>270418</v>
      </c>
      <c r="O141" s="6">
        <v>273661</v>
      </c>
      <c r="P141" s="12">
        <v>245.08</v>
      </c>
      <c r="Q141" s="6">
        <v>246.03</v>
      </c>
      <c r="R141" s="12">
        <v>10</v>
      </c>
      <c r="T141" s="13" t="s">
        <v>15</v>
      </c>
      <c r="U141" s="13" t="s">
        <v>46</v>
      </c>
      <c r="V141" s="19" t="s">
        <v>17</v>
      </c>
    </row>
    <row r="142" spans="1:22" x14ac:dyDescent="0.35">
      <c r="A142" s="1">
        <v>41978</v>
      </c>
      <c r="B142">
        <v>94</v>
      </c>
      <c r="C142">
        <v>4</v>
      </c>
      <c r="D142">
        <v>77</v>
      </c>
      <c r="E142" s="39"/>
      <c r="F142" s="33">
        <f t="shared" si="14"/>
        <v>1838</v>
      </c>
      <c r="G142" s="14">
        <f t="shared" si="6"/>
        <v>958</v>
      </c>
      <c r="H142" s="12">
        <v>0</v>
      </c>
      <c r="I142" s="34">
        <v>0</v>
      </c>
      <c r="J142">
        <f t="shared" si="9"/>
        <v>1.1199999999999761</v>
      </c>
      <c r="K142">
        <f t="shared" si="13"/>
        <v>18600</v>
      </c>
      <c r="L142" s="5">
        <v>32100</v>
      </c>
      <c r="M142" s="6">
        <v>13500</v>
      </c>
      <c r="N142" s="5">
        <v>273921</v>
      </c>
      <c r="O142" s="6">
        <v>274879</v>
      </c>
      <c r="P142" s="12">
        <v>246.11</v>
      </c>
      <c r="Q142" s="6">
        <v>247.23</v>
      </c>
      <c r="R142" s="12">
        <v>3</v>
      </c>
      <c r="T142" s="13" t="s">
        <v>22</v>
      </c>
      <c r="U142" s="13" t="s">
        <v>54</v>
      </c>
      <c r="V142" s="19" t="s">
        <v>17</v>
      </c>
    </row>
    <row r="143" spans="1:22" x14ac:dyDescent="0.35">
      <c r="A143" s="1">
        <v>41979</v>
      </c>
      <c r="B143">
        <v>85</v>
      </c>
      <c r="C143">
        <v>4</v>
      </c>
      <c r="D143">
        <v>3</v>
      </c>
      <c r="E143" s="39"/>
      <c r="F143" s="33">
        <f t="shared" si="14"/>
        <v>331</v>
      </c>
      <c r="G143" s="14">
        <f t="shared" si="6"/>
        <v>391</v>
      </c>
      <c r="H143" s="12">
        <v>0</v>
      </c>
      <c r="I143" s="34">
        <v>0</v>
      </c>
      <c r="J143">
        <f t="shared" si="9"/>
        <v>0.81999999999999318</v>
      </c>
      <c r="K143">
        <f t="shared" si="13"/>
        <v>11300</v>
      </c>
      <c r="L143" s="5">
        <v>14800</v>
      </c>
      <c r="M143" s="6">
        <v>3500</v>
      </c>
      <c r="N143" s="5">
        <v>276641</v>
      </c>
      <c r="O143" s="6">
        <v>277032</v>
      </c>
      <c r="P143" s="12">
        <v>248.53</v>
      </c>
      <c r="Q143" s="6">
        <v>249.35</v>
      </c>
      <c r="R143" s="12">
        <v>4</v>
      </c>
      <c r="T143" s="13" t="s">
        <v>47</v>
      </c>
      <c r="U143" s="13" t="s">
        <v>54</v>
      </c>
      <c r="V143" s="19" t="s">
        <v>17</v>
      </c>
    </row>
    <row r="144" spans="1:22" x14ac:dyDescent="0.35">
      <c r="A144" s="1">
        <v>41980</v>
      </c>
      <c r="B144">
        <v>72</v>
      </c>
      <c r="C144">
        <v>3</v>
      </c>
      <c r="D144">
        <v>27</v>
      </c>
      <c r="E144" s="39"/>
      <c r="F144" s="33">
        <f t="shared" si="14"/>
        <v>768</v>
      </c>
      <c r="G144" s="14">
        <f t="shared" si="6"/>
        <v>1474</v>
      </c>
      <c r="H144" s="12">
        <v>0</v>
      </c>
      <c r="I144" s="34">
        <v>0</v>
      </c>
      <c r="J144">
        <f t="shared" si="9"/>
        <v>0.87000000000000455</v>
      </c>
      <c r="K144">
        <f t="shared" si="13"/>
        <v>25100</v>
      </c>
      <c r="L144" s="5">
        <v>25100</v>
      </c>
      <c r="M144" s="6">
        <v>0</v>
      </c>
      <c r="N144" s="5">
        <v>278309</v>
      </c>
      <c r="O144" s="6">
        <v>279783</v>
      </c>
      <c r="P144" s="12">
        <v>250.19</v>
      </c>
      <c r="Q144" s="6">
        <v>251.06</v>
      </c>
      <c r="R144" s="12">
        <v>4</v>
      </c>
      <c r="T144" s="13" t="s">
        <v>22</v>
      </c>
      <c r="U144" s="13" t="s">
        <v>54</v>
      </c>
      <c r="V144" s="19" t="s">
        <v>17</v>
      </c>
    </row>
    <row r="145" spans="1:22" x14ac:dyDescent="0.35">
      <c r="A145" s="1">
        <v>41981</v>
      </c>
      <c r="B145">
        <v>222</v>
      </c>
      <c r="C145">
        <v>11</v>
      </c>
      <c r="D145">
        <v>53</v>
      </c>
      <c r="E145" s="39"/>
      <c r="F145" s="33">
        <f t="shared" si="14"/>
        <v>1770</v>
      </c>
      <c r="G145" s="14">
        <f t="shared" si="6"/>
        <v>5332</v>
      </c>
      <c r="H145" s="12">
        <v>0</v>
      </c>
      <c r="I145" s="34">
        <v>0</v>
      </c>
      <c r="J145">
        <f t="shared" si="9"/>
        <v>1.0500000000000114</v>
      </c>
      <c r="K145">
        <f t="shared" si="13"/>
        <v>61000</v>
      </c>
      <c r="L145" s="5">
        <v>71000</v>
      </c>
      <c r="M145" s="32">
        <v>10000</v>
      </c>
      <c r="N145" s="5">
        <v>279854</v>
      </c>
      <c r="O145" s="6">
        <v>285186</v>
      </c>
      <c r="P145" s="12">
        <v>251.79</v>
      </c>
      <c r="Q145" s="6">
        <v>252.84</v>
      </c>
      <c r="R145" s="12">
        <v>9</v>
      </c>
      <c r="T145" s="13" t="s">
        <v>22</v>
      </c>
      <c r="U145" s="13" t="s">
        <v>46</v>
      </c>
      <c r="V145" s="19" t="s">
        <v>17</v>
      </c>
    </row>
    <row r="146" spans="1:22" x14ac:dyDescent="0.35">
      <c r="A146" s="1">
        <v>41982</v>
      </c>
      <c r="B146">
        <v>89</v>
      </c>
      <c r="C146">
        <v>2</v>
      </c>
      <c r="D146">
        <v>61</v>
      </c>
      <c r="E146" s="39"/>
      <c r="F146" s="33">
        <f t="shared" si="14"/>
        <v>1495</v>
      </c>
      <c r="G146" s="14">
        <f t="shared" si="6"/>
        <v>2839</v>
      </c>
      <c r="H146" s="12">
        <v>0</v>
      </c>
      <c r="I146" s="34">
        <v>0</v>
      </c>
      <c r="J146">
        <f t="shared" si="9"/>
        <v>0.9299999999999784</v>
      </c>
      <c r="K146">
        <f>L146-M146</f>
        <v>19400</v>
      </c>
      <c r="L146" s="5">
        <v>35400</v>
      </c>
      <c r="M146" s="6">
        <v>16000</v>
      </c>
      <c r="N146" s="5">
        <v>283917</v>
      </c>
      <c r="O146" s="6">
        <v>286756</v>
      </c>
      <c r="P146" s="12">
        <v>253.58</v>
      </c>
      <c r="Q146" s="6">
        <v>254.51</v>
      </c>
      <c r="R146" s="12">
        <v>5</v>
      </c>
      <c r="T146" s="13" t="s">
        <v>22</v>
      </c>
      <c r="U146" s="13" t="s">
        <v>46</v>
      </c>
      <c r="V146" s="19" t="s">
        <v>21</v>
      </c>
    </row>
    <row r="147" spans="1:22" x14ac:dyDescent="0.35">
      <c r="A147" s="1">
        <v>41983</v>
      </c>
      <c r="B147">
        <v>96</v>
      </c>
      <c r="C147">
        <v>2</v>
      </c>
      <c r="D147">
        <v>40</v>
      </c>
      <c r="E147" s="39"/>
      <c r="F147" s="33">
        <f t="shared" si="14"/>
        <v>1096</v>
      </c>
      <c r="G147" s="14">
        <f t="shared" si="6"/>
        <v>2026</v>
      </c>
      <c r="H147" s="12">
        <v>0</v>
      </c>
      <c r="I147" s="34">
        <v>0</v>
      </c>
      <c r="J147">
        <f t="shared" si="9"/>
        <v>1.0499999999999829</v>
      </c>
      <c r="K147">
        <f t="shared" si="13"/>
        <v>34700</v>
      </c>
      <c r="L147" s="5">
        <v>37700</v>
      </c>
      <c r="M147" s="6">
        <v>3000</v>
      </c>
      <c r="N147" s="5">
        <v>286845</v>
      </c>
      <c r="O147" s="6">
        <v>288871</v>
      </c>
      <c r="P147" s="12">
        <v>255.4</v>
      </c>
      <c r="Q147" s="6">
        <v>256.45</v>
      </c>
      <c r="R147" s="12">
        <v>3</v>
      </c>
      <c r="T147" s="13" t="s">
        <v>22</v>
      </c>
      <c r="U147" s="13" t="s">
        <v>46</v>
      </c>
      <c r="V147" s="19" t="s">
        <v>21</v>
      </c>
    </row>
    <row r="148" spans="1:22" x14ac:dyDescent="0.35">
      <c r="A148" s="1">
        <v>41984</v>
      </c>
      <c r="B148">
        <v>249</v>
      </c>
      <c r="C148">
        <v>17</v>
      </c>
      <c r="D148">
        <v>51</v>
      </c>
      <c r="E148" s="39"/>
      <c r="F148" s="33">
        <f t="shared" si="14"/>
        <v>1835</v>
      </c>
      <c r="G148" s="14">
        <f t="shared" si="6"/>
        <v>3768</v>
      </c>
      <c r="H148" s="12">
        <v>0</v>
      </c>
      <c r="I148" s="34">
        <v>0</v>
      </c>
      <c r="J148">
        <f t="shared" si="9"/>
        <v>0</v>
      </c>
      <c r="K148">
        <f t="shared" si="13"/>
        <v>68500</v>
      </c>
      <c r="L148" s="5">
        <v>76300</v>
      </c>
      <c r="M148" s="6">
        <v>7800</v>
      </c>
      <c r="N148" s="5">
        <v>289033</v>
      </c>
      <c r="O148" s="6">
        <v>292801</v>
      </c>
      <c r="P148" s="12">
        <v>258.2</v>
      </c>
      <c r="Q148" s="6">
        <v>258.2</v>
      </c>
      <c r="R148" s="12">
        <v>8</v>
      </c>
      <c r="T148" s="13" t="s">
        <v>22</v>
      </c>
      <c r="U148" s="13" t="s">
        <v>54</v>
      </c>
      <c r="V148" s="19" t="s">
        <v>21</v>
      </c>
    </row>
    <row r="149" spans="1:22" x14ac:dyDescent="0.35">
      <c r="A149" s="1">
        <v>41985</v>
      </c>
      <c r="B149">
        <v>74</v>
      </c>
      <c r="C149">
        <v>3</v>
      </c>
      <c r="D149">
        <v>58</v>
      </c>
      <c r="E149" s="39"/>
      <c r="F149" s="33">
        <f t="shared" si="14"/>
        <v>1394</v>
      </c>
      <c r="G149" s="14">
        <f t="shared" si="6"/>
        <v>2388</v>
      </c>
      <c r="H149" s="12">
        <v>0</v>
      </c>
      <c r="I149" s="34">
        <v>0</v>
      </c>
      <c r="J149">
        <f t="shared" si="9"/>
        <v>0.71999999999997044</v>
      </c>
      <c r="K149">
        <f t="shared" si="13"/>
        <v>29300</v>
      </c>
      <c r="L149" s="5">
        <v>29300</v>
      </c>
      <c r="M149" s="6">
        <v>0</v>
      </c>
      <c r="N149" s="5">
        <v>292860</v>
      </c>
      <c r="O149" s="6">
        <v>295248</v>
      </c>
      <c r="P149" s="12">
        <v>258.98</v>
      </c>
      <c r="Q149" s="6">
        <v>259.7</v>
      </c>
      <c r="R149" s="12">
        <v>2</v>
      </c>
      <c r="T149" s="13" t="s">
        <v>15</v>
      </c>
      <c r="U149" s="13" t="s">
        <v>54</v>
      </c>
      <c r="V149" s="19" t="s">
        <v>21</v>
      </c>
    </row>
    <row r="150" spans="1:22" x14ac:dyDescent="0.35">
      <c r="A150" s="1">
        <v>41986</v>
      </c>
      <c r="B150">
        <v>87</v>
      </c>
      <c r="C150">
        <v>0</v>
      </c>
      <c r="D150">
        <v>32</v>
      </c>
      <c r="E150" s="39"/>
      <c r="F150" s="33">
        <f t="shared" si="14"/>
        <v>901</v>
      </c>
      <c r="G150" s="14">
        <f t="shared" si="6"/>
        <v>0.58000000000004093</v>
      </c>
      <c r="H150" s="12">
        <v>0</v>
      </c>
      <c r="I150" s="34">
        <v>0</v>
      </c>
      <c r="J150">
        <f t="shared" si="9"/>
        <v>0.58000000000004093</v>
      </c>
      <c r="K150">
        <f t="shared" si="13"/>
        <v>22700</v>
      </c>
      <c r="L150" s="5">
        <v>22700</v>
      </c>
      <c r="M150" s="6">
        <v>0</v>
      </c>
      <c r="N150" s="5">
        <v>260.58</v>
      </c>
      <c r="O150" s="6">
        <v>261.16000000000003</v>
      </c>
      <c r="P150" s="12">
        <v>260.58</v>
      </c>
      <c r="Q150" s="6">
        <v>261.16000000000003</v>
      </c>
      <c r="R150" s="12">
        <v>3</v>
      </c>
      <c r="T150" s="13" t="s">
        <v>15</v>
      </c>
      <c r="U150" s="13" t="s">
        <v>54</v>
      </c>
      <c r="V150" s="19" t="s">
        <v>17</v>
      </c>
    </row>
    <row r="151" spans="1:22" x14ac:dyDescent="0.35">
      <c r="A151" s="1">
        <v>41987</v>
      </c>
      <c r="B151">
        <v>75</v>
      </c>
      <c r="C151">
        <v>3</v>
      </c>
      <c r="D151">
        <v>66</v>
      </c>
      <c r="E151" s="39"/>
      <c r="F151" s="33">
        <f t="shared" si="14"/>
        <v>1557</v>
      </c>
      <c r="G151" s="14">
        <f t="shared" si="6"/>
        <v>2297</v>
      </c>
      <c r="H151" s="12">
        <v>0</v>
      </c>
      <c r="I151" s="34">
        <v>0</v>
      </c>
      <c r="J151">
        <f t="shared" si="9"/>
        <v>1.1399999999999864</v>
      </c>
      <c r="K151">
        <f t="shared" si="13"/>
        <v>27800</v>
      </c>
      <c r="L151" s="5">
        <v>29300</v>
      </c>
      <c r="M151" s="6">
        <v>1500</v>
      </c>
      <c r="N151" s="5">
        <v>297369</v>
      </c>
      <c r="O151" s="6">
        <v>299666</v>
      </c>
      <c r="P151" s="12">
        <v>262</v>
      </c>
      <c r="Q151" s="6">
        <v>263.14</v>
      </c>
      <c r="R151" s="12">
        <v>3</v>
      </c>
      <c r="T151" s="13" t="s">
        <v>50</v>
      </c>
      <c r="U151" s="13" t="s">
        <v>55</v>
      </c>
      <c r="V151" s="19" t="s">
        <v>17</v>
      </c>
    </row>
    <row r="152" spans="1:22" x14ac:dyDescent="0.35">
      <c r="A152" s="1">
        <v>41988</v>
      </c>
      <c r="B152">
        <v>185</v>
      </c>
      <c r="C152">
        <v>14</v>
      </c>
      <c r="D152">
        <v>43</v>
      </c>
      <c r="E152" s="39"/>
      <c r="F152" s="33">
        <f t="shared" si="14"/>
        <v>1471</v>
      </c>
      <c r="G152" s="14">
        <f t="shared" si="6"/>
        <v>3545</v>
      </c>
      <c r="H152" s="12">
        <v>0</v>
      </c>
      <c r="I152" s="34">
        <v>0</v>
      </c>
      <c r="J152">
        <f t="shared" si="9"/>
        <v>0.92000000000001592</v>
      </c>
      <c r="K152">
        <f t="shared" si="13"/>
        <v>55400</v>
      </c>
      <c r="L152" s="5">
        <v>68900</v>
      </c>
      <c r="M152" s="6">
        <v>13500</v>
      </c>
      <c r="N152" s="5">
        <v>299773</v>
      </c>
      <c r="O152" s="6">
        <v>303318</v>
      </c>
      <c r="P152" s="12">
        <v>263.81</v>
      </c>
      <c r="Q152" s="6">
        <v>264.73</v>
      </c>
      <c r="R152" s="12">
        <v>9</v>
      </c>
      <c r="T152" s="13" t="s">
        <v>15</v>
      </c>
      <c r="U152" s="13" t="s">
        <v>46</v>
      </c>
      <c r="V152" s="19" t="s">
        <v>17</v>
      </c>
    </row>
    <row r="153" spans="1:22" x14ac:dyDescent="0.35">
      <c r="A153" s="1">
        <v>41989</v>
      </c>
      <c r="B153">
        <v>73</v>
      </c>
      <c r="C153">
        <v>2</v>
      </c>
      <c r="D153">
        <v>33</v>
      </c>
      <c r="E153" s="39"/>
      <c r="F153" s="33">
        <f t="shared" si="14"/>
        <v>887</v>
      </c>
      <c r="G153" s="14">
        <f t="shared" si="6"/>
        <v>1939</v>
      </c>
      <c r="H153" s="12">
        <v>0</v>
      </c>
      <c r="I153" s="34">
        <v>0</v>
      </c>
      <c r="J153">
        <f t="shared" si="9"/>
        <v>0.86000000000001364</v>
      </c>
      <c r="K153">
        <f t="shared" si="13"/>
        <v>-361000</v>
      </c>
      <c r="L153" s="5">
        <v>23800</v>
      </c>
      <c r="M153" s="6">
        <v>384800</v>
      </c>
      <c r="N153" s="5">
        <v>303572</v>
      </c>
      <c r="O153" s="6">
        <v>305511</v>
      </c>
      <c r="P153" s="12">
        <v>265.39999999999998</v>
      </c>
      <c r="Q153" s="6">
        <v>266.26</v>
      </c>
      <c r="R153" s="12">
        <v>4</v>
      </c>
      <c r="T153" s="13" t="s">
        <v>22</v>
      </c>
      <c r="U153" s="13" t="s">
        <v>46</v>
      </c>
      <c r="V153" s="19" t="s">
        <v>17</v>
      </c>
    </row>
    <row r="154" spans="1:22" x14ac:dyDescent="0.35">
      <c r="A154" s="1">
        <v>41990</v>
      </c>
      <c r="B154">
        <v>79</v>
      </c>
      <c r="C154">
        <v>5</v>
      </c>
      <c r="D154">
        <v>48</v>
      </c>
      <c r="E154" s="39"/>
      <c r="F154" s="33">
        <f t="shared" si="14"/>
        <v>1217</v>
      </c>
      <c r="G154" s="14">
        <f t="shared" si="6"/>
        <v>2076</v>
      </c>
      <c r="H154" s="12">
        <v>0</v>
      </c>
      <c r="I154" s="34">
        <v>0</v>
      </c>
      <c r="J154">
        <f t="shared" si="9"/>
        <v>0.73999999999995225</v>
      </c>
      <c r="K154">
        <f t="shared" si="13"/>
        <v>23100</v>
      </c>
      <c r="L154" s="5">
        <v>27600</v>
      </c>
      <c r="M154" s="6">
        <v>4500</v>
      </c>
      <c r="N154" s="5">
        <v>305631</v>
      </c>
      <c r="O154" s="6">
        <v>307707</v>
      </c>
      <c r="P154" s="12">
        <v>266.97000000000003</v>
      </c>
      <c r="Q154" s="6">
        <v>267.70999999999998</v>
      </c>
      <c r="R154" s="12">
        <v>4</v>
      </c>
      <c r="T154" s="13" t="s">
        <v>47</v>
      </c>
      <c r="U154" s="13" t="s">
        <v>46</v>
      </c>
      <c r="V154" s="19" t="s">
        <v>17</v>
      </c>
    </row>
    <row r="155" spans="1:22" x14ac:dyDescent="0.35">
      <c r="A155" s="1">
        <v>41991</v>
      </c>
      <c r="B155">
        <v>228</v>
      </c>
      <c r="C155">
        <v>17</v>
      </c>
      <c r="D155">
        <v>53</v>
      </c>
      <c r="E155" s="39"/>
      <c r="F155" s="33">
        <f t="shared" si="14"/>
        <v>1812</v>
      </c>
      <c r="G155" s="14">
        <f t="shared" si="6"/>
        <v>2123</v>
      </c>
      <c r="H155" s="12">
        <v>0</v>
      </c>
      <c r="I155" s="34">
        <v>0</v>
      </c>
      <c r="J155">
        <f t="shared" si="9"/>
        <v>0.8599999999999568</v>
      </c>
      <c r="K155">
        <f t="shared" si="13"/>
        <v>66800</v>
      </c>
      <c r="L155" s="5">
        <v>77800</v>
      </c>
      <c r="M155" s="6">
        <v>11000</v>
      </c>
      <c r="N155" s="5">
        <v>308002</v>
      </c>
      <c r="O155" s="6">
        <v>310125</v>
      </c>
      <c r="P155" s="12">
        <v>268.60000000000002</v>
      </c>
      <c r="Q155" s="6">
        <v>269.45999999999998</v>
      </c>
      <c r="R155" s="12">
        <v>9</v>
      </c>
      <c r="T155" s="13" t="s">
        <v>22</v>
      </c>
      <c r="U155" s="13" t="s">
        <v>46</v>
      </c>
      <c r="V155" s="19" t="s">
        <v>17</v>
      </c>
    </row>
    <row r="156" spans="1:22" x14ac:dyDescent="0.35">
      <c r="A156" s="1">
        <v>41992</v>
      </c>
      <c r="B156">
        <v>73</v>
      </c>
      <c r="C156">
        <v>2</v>
      </c>
      <c r="D156">
        <v>16</v>
      </c>
      <c r="E156" s="39"/>
      <c r="F156" s="33">
        <f t="shared" si="14"/>
        <v>547</v>
      </c>
      <c r="G156" s="14">
        <f t="shared" si="6"/>
        <v>1449</v>
      </c>
      <c r="H156" s="12">
        <v>0</v>
      </c>
      <c r="I156" s="34">
        <v>0</v>
      </c>
      <c r="J156">
        <f t="shared" si="9"/>
        <v>0.80000000000001137</v>
      </c>
      <c r="K156">
        <f t="shared" si="13"/>
        <v>10100</v>
      </c>
      <c r="L156" s="5">
        <v>21600</v>
      </c>
      <c r="M156" s="6">
        <v>11500</v>
      </c>
      <c r="N156" s="5">
        <v>312788</v>
      </c>
      <c r="O156" s="6">
        <v>314237</v>
      </c>
      <c r="P156" s="12">
        <v>270.24</v>
      </c>
      <c r="Q156" s="6">
        <v>271.04000000000002</v>
      </c>
      <c r="R156" s="12">
        <v>3</v>
      </c>
      <c r="T156" s="13" t="s">
        <v>22</v>
      </c>
      <c r="U156" s="13" t="s">
        <v>54</v>
      </c>
      <c r="V156" s="19" t="s">
        <v>21</v>
      </c>
    </row>
    <row r="157" spans="1:22" x14ac:dyDescent="0.35">
      <c r="A157" s="1">
        <v>41993</v>
      </c>
      <c r="B157">
        <v>87</v>
      </c>
      <c r="C157">
        <v>0</v>
      </c>
      <c r="D157">
        <v>11</v>
      </c>
      <c r="E157" s="39"/>
      <c r="F157" s="33">
        <f t="shared" si="14"/>
        <v>481</v>
      </c>
      <c r="G157" s="14">
        <f t="shared" si="6"/>
        <v>1101</v>
      </c>
      <c r="H157" s="12">
        <v>0</v>
      </c>
      <c r="I157" s="34">
        <v>0</v>
      </c>
      <c r="J157">
        <f t="shared" si="9"/>
        <v>0.62999999999999545</v>
      </c>
      <c r="K157">
        <f t="shared" si="13"/>
        <v>20000</v>
      </c>
      <c r="L157" s="5">
        <v>22000</v>
      </c>
      <c r="M157" s="6">
        <v>2000</v>
      </c>
      <c r="N157" s="5">
        <v>314438</v>
      </c>
      <c r="O157" s="6">
        <v>315539</v>
      </c>
      <c r="P157" s="12">
        <v>271.81</v>
      </c>
      <c r="Q157" s="6">
        <v>272.44</v>
      </c>
      <c r="R157" s="12">
        <v>4</v>
      </c>
      <c r="T157" s="13" t="s">
        <v>15</v>
      </c>
      <c r="U157" s="13" t="s">
        <v>54</v>
      </c>
      <c r="V157" s="19" t="s">
        <v>21</v>
      </c>
    </row>
    <row r="158" spans="1:22" x14ac:dyDescent="0.35">
      <c r="A158" s="1">
        <v>41994</v>
      </c>
      <c r="B158">
        <v>96</v>
      </c>
      <c r="C158">
        <v>4</v>
      </c>
      <c r="D158">
        <v>40</v>
      </c>
      <c r="E158" s="39"/>
      <c r="F158" s="33">
        <f t="shared" si="14"/>
        <v>1104</v>
      </c>
      <c r="G158" s="14">
        <f t="shared" si="6"/>
        <v>1933</v>
      </c>
      <c r="H158" s="12">
        <v>0</v>
      </c>
      <c r="I158" s="34">
        <v>0</v>
      </c>
      <c r="J158">
        <f t="shared" si="9"/>
        <v>0.83999999999997499</v>
      </c>
      <c r="K158">
        <f t="shared" si="13"/>
        <v>17000</v>
      </c>
      <c r="L158" s="5">
        <v>33500</v>
      </c>
      <c r="M158" s="6">
        <v>16500</v>
      </c>
      <c r="N158" s="5">
        <v>315700</v>
      </c>
      <c r="O158" s="6">
        <v>317633</v>
      </c>
      <c r="P158" s="12">
        <v>273.3</v>
      </c>
      <c r="Q158" s="6">
        <v>274.14</v>
      </c>
      <c r="R158" s="12">
        <v>4</v>
      </c>
      <c r="T158" s="13" t="s">
        <v>50</v>
      </c>
      <c r="U158" s="13" t="s">
        <v>54</v>
      </c>
      <c r="V158" s="19" t="s">
        <v>21</v>
      </c>
    </row>
    <row r="159" spans="1:22" x14ac:dyDescent="0.35">
      <c r="A159" s="1">
        <v>41995</v>
      </c>
      <c r="B159">
        <v>223</v>
      </c>
      <c r="C159">
        <v>26</v>
      </c>
      <c r="D159">
        <v>56</v>
      </c>
      <c r="E159" s="39"/>
      <c r="F159" s="33">
        <f t="shared" si="14"/>
        <v>1893</v>
      </c>
      <c r="G159" s="14">
        <f t="shared" si="6"/>
        <v>4829</v>
      </c>
      <c r="H159" s="12">
        <v>0</v>
      </c>
      <c r="I159" s="34">
        <v>0</v>
      </c>
      <c r="J159">
        <f t="shared" si="9"/>
        <v>0.26999999999998181</v>
      </c>
      <c r="K159">
        <f t="shared" si="13"/>
        <v>80000</v>
      </c>
      <c r="L159" s="5">
        <v>86000</v>
      </c>
      <c r="M159" s="6">
        <v>6000</v>
      </c>
      <c r="N159" s="5">
        <v>314438</v>
      </c>
      <c r="O159" s="6">
        <v>319267</v>
      </c>
      <c r="P159" s="12">
        <v>275.81</v>
      </c>
      <c r="Q159" s="6">
        <v>276.08</v>
      </c>
      <c r="R159" s="12">
        <v>9</v>
      </c>
      <c r="T159" s="13" t="s">
        <v>15</v>
      </c>
      <c r="U159" s="13" t="s">
        <v>54</v>
      </c>
      <c r="V159" s="19" t="s">
        <v>21</v>
      </c>
    </row>
    <row r="160" spans="1:22" x14ac:dyDescent="0.35">
      <c r="A160" s="1">
        <v>41996</v>
      </c>
      <c r="B160">
        <v>78</v>
      </c>
      <c r="C160">
        <v>2</v>
      </c>
      <c r="D160">
        <v>30</v>
      </c>
      <c r="E160" s="39"/>
      <c r="F160" s="33">
        <f t="shared" si="14"/>
        <v>842</v>
      </c>
      <c r="G160" s="14">
        <f t="shared" si="6"/>
        <v>810</v>
      </c>
      <c r="H160" s="12">
        <v>0</v>
      </c>
      <c r="I160" s="34">
        <v>0</v>
      </c>
      <c r="J160">
        <f t="shared" si="9"/>
        <v>1.0500000000000114</v>
      </c>
      <c r="K160">
        <f t="shared" si="13"/>
        <v>28000</v>
      </c>
      <c r="L160" s="5">
        <v>32000</v>
      </c>
      <c r="M160" s="6">
        <v>4000</v>
      </c>
      <c r="N160" s="5">
        <v>322225</v>
      </c>
      <c r="O160" s="6">
        <v>323035</v>
      </c>
      <c r="P160" s="12">
        <v>276.82</v>
      </c>
      <c r="Q160" s="6">
        <v>277.87</v>
      </c>
      <c r="R160" s="12">
        <v>3</v>
      </c>
      <c r="T160" s="13" t="s">
        <v>29</v>
      </c>
      <c r="U160" s="13" t="s">
        <v>46</v>
      </c>
      <c r="V160" s="19" t="s">
        <v>21</v>
      </c>
    </row>
    <row r="161" spans="1:22" x14ac:dyDescent="0.35">
      <c r="A161" s="1">
        <v>41997</v>
      </c>
      <c r="B161">
        <v>108</v>
      </c>
      <c r="C161">
        <v>6</v>
      </c>
      <c r="D161">
        <v>19</v>
      </c>
      <c r="E161" s="39"/>
      <c r="F161" s="33">
        <f t="shared" si="14"/>
        <v>728</v>
      </c>
      <c r="G161" s="14">
        <f t="shared" si="6"/>
        <v>1225</v>
      </c>
      <c r="H161" s="12">
        <v>0</v>
      </c>
      <c r="I161" s="34">
        <v>0</v>
      </c>
      <c r="J161">
        <f t="shared" si="9"/>
        <v>0.62999999999999545</v>
      </c>
      <c r="K161">
        <f t="shared" si="13"/>
        <v>31200</v>
      </c>
      <c r="L161" s="5">
        <v>37500</v>
      </c>
      <c r="M161" s="6">
        <v>6300</v>
      </c>
      <c r="N161" s="5">
        <v>324147</v>
      </c>
      <c r="O161" s="6">
        <v>325372</v>
      </c>
      <c r="P161" s="12">
        <v>278.57</v>
      </c>
      <c r="Q161" s="6">
        <v>279.2</v>
      </c>
      <c r="R161" s="12">
        <v>4</v>
      </c>
      <c r="T161" s="13" t="s">
        <v>22</v>
      </c>
      <c r="U161" s="13" t="s">
        <v>52</v>
      </c>
      <c r="V161" s="19" t="s">
        <v>21</v>
      </c>
    </row>
    <row r="162" spans="1:22" x14ac:dyDescent="0.35">
      <c r="A162" s="1">
        <v>41998</v>
      </c>
      <c r="B162">
        <v>17</v>
      </c>
      <c r="C162">
        <v>0</v>
      </c>
      <c r="D162">
        <v>7</v>
      </c>
      <c r="E162" s="39"/>
      <c r="F162" s="33">
        <f t="shared" si="14"/>
        <v>191</v>
      </c>
      <c r="G162" s="14">
        <f t="shared" si="6"/>
        <v>349</v>
      </c>
      <c r="H162" s="12">
        <v>0</v>
      </c>
      <c r="I162" s="34">
        <v>0</v>
      </c>
      <c r="J162">
        <f t="shared" si="9"/>
        <v>0.18000000000000682</v>
      </c>
      <c r="K162">
        <f t="shared" si="13"/>
        <v>6100</v>
      </c>
      <c r="L162" s="5">
        <v>6100</v>
      </c>
      <c r="M162" s="6">
        <v>0</v>
      </c>
      <c r="N162" s="5">
        <v>326059</v>
      </c>
      <c r="O162" s="6">
        <v>326408</v>
      </c>
      <c r="P162" s="12">
        <v>280.23</v>
      </c>
      <c r="Q162" s="6">
        <v>280.41000000000003</v>
      </c>
      <c r="R162" s="12">
        <v>1</v>
      </c>
      <c r="T162" s="13" t="s">
        <v>22</v>
      </c>
      <c r="U162" s="13" t="s">
        <v>46</v>
      </c>
      <c r="V162" s="19" t="s">
        <v>17</v>
      </c>
    </row>
    <row r="163" spans="1:22" x14ac:dyDescent="0.35">
      <c r="A163" s="1">
        <v>41999</v>
      </c>
      <c r="B163">
        <v>37</v>
      </c>
      <c r="C163">
        <v>1</v>
      </c>
      <c r="D163">
        <v>17</v>
      </c>
      <c r="E163" s="39"/>
      <c r="F163" s="33">
        <f t="shared" si="14"/>
        <v>455</v>
      </c>
      <c r="G163" s="14">
        <f t="shared" si="6"/>
        <v>817</v>
      </c>
      <c r="H163" s="12">
        <v>0</v>
      </c>
      <c r="I163" s="34">
        <v>0</v>
      </c>
      <c r="J163">
        <f t="shared" si="9"/>
        <v>0.39999999999997726</v>
      </c>
      <c r="K163">
        <f t="shared" si="13"/>
        <v>7400</v>
      </c>
      <c r="L163" s="5">
        <v>14400</v>
      </c>
      <c r="M163" s="6">
        <v>7000</v>
      </c>
      <c r="N163" s="5">
        <v>326486</v>
      </c>
      <c r="O163" s="6">
        <v>327303</v>
      </c>
      <c r="P163" s="12">
        <v>281.5</v>
      </c>
      <c r="Q163" s="6">
        <v>281.89999999999998</v>
      </c>
      <c r="R163" s="12">
        <v>1</v>
      </c>
      <c r="T163" s="13" t="s">
        <v>22</v>
      </c>
      <c r="U163" s="13" t="s">
        <v>54</v>
      </c>
      <c r="V163" s="19" t="s">
        <v>17</v>
      </c>
    </row>
    <row r="164" spans="1:22" x14ac:dyDescent="0.35">
      <c r="A164" s="1">
        <v>42000</v>
      </c>
      <c r="B164">
        <v>44</v>
      </c>
      <c r="C164">
        <v>2</v>
      </c>
      <c r="D164">
        <v>43</v>
      </c>
      <c r="E164" s="39"/>
      <c r="F164" s="33">
        <f t="shared" si="14"/>
        <v>1000</v>
      </c>
      <c r="G164" s="14">
        <f t="shared" si="6"/>
        <v>1764</v>
      </c>
      <c r="H164" s="12">
        <v>0</v>
      </c>
      <c r="I164" s="34">
        <v>0</v>
      </c>
      <c r="J164">
        <f t="shared" si="9"/>
        <v>0.48000000000001819</v>
      </c>
      <c r="K164">
        <f t="shared" si="13"/>
        <v>4400</v>
      </c>
      <c r="L164" s="5">
        <v>23400</v>
      </c>
      <c r="M164" s="6">
        <v>19000</v>
      </c>
      <c r="N164" s="5">
        <v>327480</v>
      </c>
      <c r="O164" s="6">
        <v>329244</v>
      </c>
      <c r="P164" s="12">
        <v>282.83</v>
      </c>
      <c r="Q164" s="6">
        <v>283.31</v>
      </c>
      <c r="R164" s="12">
        <v>2</v>
      </c>
      <c r="T164" s="13" t="s">
        <v>22</v>
      </c>
      <c r="U164" s="13" t="s">
        <v>54</v>
      </c>
      <c r="V164" s="19" t="s">
        <v>21</v>
      </c>
    </row>
    <row r="165" spans="1:22" x14ac:dyDescent="0.35">
      <c r="A165" s="1">
        <v>42001</v>
      </c>
      <c r="B165">
        <v>56</v>
      </c>
      <c r="C165">
        <v>1</v>
      </c>
      <c r="D165">
        <v>33</v>
      </c>
      <c r="E165" s="39"/>
      <c r="F165" s="33">
        <f t="shared" si="14"/>
        <v>832</v>
      </c>
      <c r="G165" s="14">
        <f t="shared" si="6"/>
        <v>1550</v>
      </c>
      <c r="H165" s="12">
        <v>0</v>
      </c>
      <c r="I165" s="34">
        <v>0</v>
      </c>
      <c r="J165">
        <f t="shared" si="9"/>
        <v>0.75</v>
      </c>
      <c r="K165">
        <f t="shared" si="13"/>
        <v>22300</v>
      </c>
      <c r="L165" s="5">
        <v>25300</v>
      </c>
      <c r="M165" s="6">
        <v>3000</v>
      </c>
      <c r="N165" s="5">
        <v>329350</v>
      </c>
      <c r="O165" s="6">
        <v>330900</v>
      </c>
      <c r="P165" s="12">
        <v>284.19</v>
      </c>
      <c r="Q165" s="6">
        <v>284.94</v>
      </c>
      <c r="R165" s="12">
        <v>3</v>
      </c>
      <c r="T165" s="13" t="s">
        <v>22</v>
      </c>
      <c r="U165" s="13" t="s">
        <v>54</v>
      </c>
      <c r="V165" s="19" t="s">
        <v>21</v>
      </c>
    </row>
    <row r="166" spans="1:22" x14ac:dyDescent="0.35">
      <c r="A166" s="1">
        <v>42002</v>
      </c>
      <c r="B166">
        <v>150</v>
      </c>
      <c r="C166">
        <v>9</v>
      </c>
      <c r="D166">
        <v>51</v>
      </c>
      <c r="E166" s="39"/>
      <c r="F166" s="33">
        <f t="shared" si="14"/>
        <v>1506</v>
      </c>
      <c r="G166" s="14">
        <f t="shared" si="6"/>
        <v>3296</v>
      </c>
      <c r="H166" s="12">
        <v>0</v>
      </c>
      <c r="I166" s="34">
        <v>0</v>
      </c>
      <c r="J166">
        <f t="shared" si="9"/>
        <v>0.86000000000001364</v>
      </c>
      <c r="K166" s="31">
        <f t="shared" ref="K166:K426" si="15">L166-M166</f>
        <v>-23600</v>
      </c>
      <c r="L166" s="5">
        <v>56400</v>
      </c>
      <c r="M166" s="32">
        <v>80000</v>
      </c>
      <c r="N166" s="5">
        <v>330986</v>
      </c>
      <c r="O166" s="6">
        <v>334282</v>
      </c>
      <c r="P166" s="12">
        <v>285.77</v>
      </c>
      <c r="Q166" s="6">
        <v>286.63</v>
      </c>
      <c r="R166" s="12">
        <v>7</v>
      </c>
      <c r="T166" s="13" t="s">
        <v>49</v>
      </c>
      <c r="U166" s="13" t="s">
        <v>46</v>
      </c>
      <c r="V166" s="19" t="s">
        <v>21</v>
      </c>
    </row>
    <row r="167" spans="1:22" x14ac:dyDescent="0.35">
      <c r="A167" s="1">
        <v>42003</v>
      </c>
      <c r="B167">
        <v>62</v>
      </c>
      <c r="C167">
        <v>4</v>
      </c>
      <c r="D167">
        <v>45</v>
      </c>
      <c r="E167" s="39"/>
      <c r="F167" s="33">
        <f t="shared" si="14"/>
        <v>1102</v>
      </c>
      <c r="G167" s="14">
        <f t="shared" si="6"/>
        <v>2032</v>
      </c>
      <c r="H167" s="12">
        <v>0</v>
      </c>
      <c r="I167" s="34">
        <v>0</v>
      </c>
      <c r="J167">
        <f t="shared" si="9"/>
        <v>0.67999999999994998</v>
      </c>
      <c r="K167">
        <f t="shared" si="15"/>
        <v>-24200</v>
      </c>
      <c r="L167" s="5">
        <v>25800</v>
      </c>
      <c r="M167" s="32">
        <v>50000</v>
      </c>
      <c r="N167" s="5">
        <v>334486</v>
      </c>
      <c r="O167" s="6">
        <v>336518</v>
      </c>
      <c r="P167" s="12">
        <v>287.47000000000003</v>
      </c>
      <c r="Q167" s="6">
        <v>288.14999999999998</v>
      </c>
      <c r="R167" s="12">
        <v>3</v>
      </c>
      <c r="T167" s="13" t="s">
        <v>15</v>
      </c>
      <c r="U167" s="13" t="s">
        <v>46</v>
      </c>
      <c r="V167" s="19" t="s">
        <v>17</v>
      </c>
    </row>
    <row r="168" spans="1:22" x14ac:dyDescent="0.35">
      <c r="A168" s="1">
        <v>42004</v>
      </c>
      <c r="B168">
        <v>128</v>
      </c>
      <c r="C168">
        <v>9</v>
      </c>
      <c r="D168">
        <v>31</v>
      </c>
      <c r="E168" s="39"/>
      <c r="F168" s="33">
        <f t="shared" si="14"/>
        <v>1040</v>
      </c>
      <c r="G168" s="14">
        <f t="shared" si="6"/>
        <v>2476</v>
      </c>
      <c r="H168" s="12">
        <v>0</v>
      </c>
      <c r="I168" s="34">
        <v>0</v>
      </c>
      <c r="J168">
        <f t="shared" si="9"/>
        <v>9.4800000000000182</v>
      </c>
      <c r="K168">
        <f t="shared" si="15"/>
        <v>-5700</v>
      </c>
      <c r="L168" s="5">
        <v>47300</v>
      </c>
      <c r="M168" s="6">
        <v>53000</v>
      </c>
      <c r="N168" s="5">
        <v>336677</v>
      </c>
      <c r="O168" s="6">
        <v>339153</v>
      </c>
      <c r="P168" s="12">
        <v>288.99</v>
      </c>
      <c r="Q168" s="6">
        <v>298.47000000000003</v>
      </c>
      <c r="R168" s="12">
        <v>5</v>
      </c>
      <c r="T168" s="13" t="s">
        <v>15</v>
      </c>
      <c r="U168" s="13" t="s">
        <v>57</v>
      </c>
      <c r="V168" s="19" t="s">
        <v>17</v>
      </c>
    </row>
    <row r="169" spans="1:22" x14ac:dyDescent="0.35">
      <c r="A169" s="1">
        <v>42006</v>
      </c>
      <c r="B169">
        <v>49</v>
      </c>
      <c r="C169">
        <v>2</v>
      </c>
      <c r="D169">
        <v>52</v>
      </c>
      <c r="E169" s="39"/>
      <c r="F169" s="33">
        <f t="shared" si="14"/>
        <v>1195</v>
      </c>
      <c r="G169" s="14">
        <f t="shared" si="6"/>
        <v>2062</v>
      </c>
      <c r="H169" s="12">
        <v>4</v>
      </c>
      <c r="I169" s="35">
        <v>1500</v>
      </c>
      <c r="J169">
        <f t="shared" si="9"/>
        <v>0.72000000000002728</v>
      </c>
      <c r="K169">
        <f t="shared" si="15"/>
        <v>27600</v>
      </c>
      <c r="L169" s="20">
        <v>29600</v>
      </c>
      <c r="M169" s="6">
        <v>2000</v>
      </c>
      <c r="N169" s="5">
        <v>339325</v>
      </c>
      <c r="O169" s="6">
        <v>341387</v>
      </c>
      <c r="P169" s="12">
        <v>292.39999999999998</v>
      </c>
      <c r="Q169" s="6">
        <v>293.12</v>
      </c>
      <c r="R169" s="12">
        <v>2</v>
      </c>
      <c r="T169" s="13" t="s">
        <v>15</v>
      </c>
      <c r="U169" s="13" t="s">
        <v>46</v>
      </c>
      <c r="V169" s="19" t="s">
        <v>17</v>
      </c>
    </row>
    <row r="170" spans="1:22" x14ac:dyDescent="0.35">
      <c r="A170" s="1">
        <v>42007</v>
      </c>
      <c r="B170">
        <v>55</v>
      </c>
      <c r="C170">
        <v>1</v>
      </c>
      <c r="D170">
        <v>57</v>
      </c>
      <c r="E170" s="39"/>
      <c r="F170" s="33">
        <f t="shared" si="14"/>
        <v>1309</v>
      </c>
      <c r="G170" s="14">
        <f t="shared" si="6"/>
        <v>2015</v>
      </c>
      <c r="H170" s="12">
        <v>8</v>
      </c>
      <c r="I170" s="35">
        <v>3300</v>
      </c>
      <c r="J170">
        <f t="shared" si="9"/>
        <v>0.62000000000000455</v>
      </c>
      <c r="K170">
        <f t="shared" si="15"/>
        <v>26000</v>
      </c>
      <c r="L170" s="20">
        <v>31000</v>
      </c>
      <c r="M170" s="6">
        <v>5000</v>
      </c>
      <c r="N170" s="5">
        <v>341661</v>
      </c>
      <c r="O170" s="6">
        <v>343676</v>
      </c>
      <c r="P170" s="12">
        <v>294.58</v>
      </c>
      <c r="Q170" s="6">
        <v>295.2</v>
      </c>
      <c r="R170" s="12">
        <v>2</v>
      </c>
      <c r="T170" s="13" t="s">
        <v>22</v>
      </c>
      <c r="U170" s="13" t="s">
        <v>54</v>
      </c>
      <c r="V170" s="19" t="s">
        <v>17</v>
      </c>
    </row>
    <row r="171" spans="1:22" x14ac:dyDescent="0.35">
      <c r="A171" s="1">
        <v>42008</v>
      </c>
      <c r="B171">
        <v>77</v>
      </c>
      <c r="C171">
        <v>3</v>
      </c>
      <c r="D171">
        <v>43</v>
      </c>
      <c r="E171" s="39"/>
      <c r="F171" s="33">
        <f t="shared" si="14"/>
        <v>1103</v>
      </c>
      <c r="G171" s="14">
        <f t="shared" si="6"/>
        <v>2201</v>
      </c>
      <c r="H171" s="12">
        <v>0</v>
      </c>
      <c r="I171" s="35">
        <v>500</v>
      </c>
      <c r="J171">
        <f t="shared" si="9"/>
        <v>0.73000000000001819</v>
      </c>
      <c r="K171">
        <f t="shared" si="15"/>
        <v>28300</v>
      </c>
      <c r="L171" s="5">
        <v>31300</v>
      </c>
      <c r="M171" s="6">
        <v>3000</v>
      </c>
      <c r="N171" s="5">
        <v>343793</v>
      </c>
      <c r="O171" s="6">
        <v>345994</v>
      </c>
      <c r="P171" s="12">
        <v>295.33</v>
      </c>
      <c r="Q171" s="6">
        <v>296.06</v>
      </c>
      <c r="R171" s="12">
        <v>3</v>
      </c>
      <c r="T171" s="13" t="s">
        <v>22</v>
      </c>
      <c r="U171" s="13" t="s">
        <v>54</v>
      </c>
      <c r="V171" s="19" t="s">
        <v>21</v>
      </c>
    </row>
    <row r="172" spans="1:22" x14ac:dyDescent="0.35">
      <c r="A172" s="1">
        <v>42009</v>
      </c>
      <c r="B172">
        <v>193</v>
      </c>
      <c r="C172">
        <v>10</v>
      </c>
      <c r="D172">
        <v>48</v>
      </c>
      <c r="E172" s="39"/>
      <c r="F172" s="33">
        <f t="shared" si="14"/>
        <v>1579</v>
      </c>
      <c r="G172" s="14">
        <f t="shared" si="6"/>
        <v>3290</v>
      </c>
      <c r="H172" s="12">
        <v>0</v>
      </c>
      <c r="I172" s="12">
        <v>7300</v>
      </c>
      <c r="J172">
        <f t="shared" si="9"/>
        <v>0.69999999999998863</v>
      </c>
      <c r="K172">
        <f t="shared" si="15"/>
        <v>51400</v>
      </c>
      <c r="L172" s="5">
        <v>73400</v>
      </c>
      <c r="M172" s="6">
        <v>22000</v>
      </c>
      <c r="N172" s="5">
        <v>346123</v>
      </c>
      <c r="O172" s="6">
        <v>349413</v>
      </c>
      <c r="P172" s="12">
        <v>296.82</v>
      </c>
      <c r="Q172" s="6">
        <v>297.52</v>
      </c>
      <c r="R172" s="12">
        <v>8</v>
      </c>
      <c r="T172" s="13" t="s">
        <v>22</v>
      </c>
      <c r="U172" s="13" t="s">
        <v>54</v>
      </c>
      <c r="V172" s="19" t="s">
        <v>21</v>
      </c>
    </row>
    <row r="173" spans="1:22" x14ac:dyDescent="0.35">
      <c r="A173" s="1">
        <v>42010</v>
      </c>
      <c r="B173">
        <v>68</v>
      </c>
      <c r="C173">
        <v>0</v>
      </c>
      <c r="D173">
        <v>22</v>
      </c>
      <c r="E173" s="39"/>
      <c r="F173" s="33">
        <f t="shared" si="14"/>
        <v>644</v>
      </c>
      <c r="G173" s="14">
        <f t="shared" si="6"/>
        <v>1624</v>
      </c>
      <c r="H173" s="12">
        <v>0</v>
      </c>
      <c r="I173" s="12">
        <v>5900</v>
      </c>
      <c r="J173">
        <f t="shared" si="9"/>
        <v>0.56000000000000227</v>
      </c>
      <c r="K173">
        <f t="shared" si="15"/>
        <v>22800</v>
      </c>
      <c r="L173" s="5">
        <v>28100</v>
      </c>
      <c r="M173" s="6">
        <v>5300</v>
      </c>
      <c r="N173" s="5">
        <v>349737</v>
      </c>
      <c r="O173" s="6">
        <v>351361</v>
      </c>
      <c r="P173" s="12">
        <v>298.42</v>
      </c>
      <c r="Q173" s="6">
        <v>298.98</v>
      </c>
      <c r="R173" s="12">
        <v>3</v>
      </c>
      <c r="T173" s="13" t="s">
        <v>15</v>
      </c>
      <c r="U173" s="13" t="s">
        <v>46</v>
      </c>
      <c r="V173" s="19" t="s">
        <v>21</v>
      </c>
    </row>
    <row r="174" spans="1:22" x14ac:dyDescent="0.35">
      <c r="A174" s="1">
        <v>42011</v>
      </c>
      <c r="B174">
        <v>74</v>
      </c>
      <c r="C174">
        <v>0</v>
      </c>
      <c r="D174">
        <v>43</v>
      </c>
      <c r="E174" s="39"/>
      <c r="F174" s="33">
        <f t="shared" si="14"/>
        <v>1082</v>
      </c>
      <c r="G174" s="14">
        <f t="shared" si="6"/>
        <v>1949</v>
      </c>
      <c r="H174" s="12">
        <v>0</v>
      </c>
      <c r="I174" s="12">
        <v>1000</v>
      </c>
      <c r="J174">
        <f t="shared" si="9"/>
        <v>0.88999999999998636</v>
      </c>
      <c r="K174">
        <f>L174-M174</f>
        <v>22000</v>
      </c>
      <c r="L174" s="5">
        <v>27500</v>
      </c>
      <c r="M174" s="6">
        <v>5500</v>
      </c>
      <c r="N174" s="5">
        <v>351743</v>
      </c>
      <c r="O174" s="6">
        <v>353692</v>
      </c>
      <c r="P174" s="12">
        <v>299.94</v>
      </c>
      <c r="Q174" s="6">
        <v>300.83</v>
      </c>
      <c r="R174" s="12">
        <v>4</v>
      </c>
      <c r="T174" s="13" t="s">
        <v>15</v>
      </c>
      <c r="U174" s="13" t="s">
        <v>46</v>
      </c>
      <c r="V174" s="19" t="s">
        <v>21</v>
      </c>
    </row>
    <row r="175" spans="1:22" x14ac:dyDescent="0.35">
      <c r="A175" s="1">
        <v>42012</v>
      </c>
      <c r="B175">
        <v>216</v>
      </c>
      <c r="C175">
        <v>21</v>
      </c>
      <c r="D175">
        <v>46</v>
      </c>
      <c r="E175" s="39"/>
      <c r="F175" s="33">
        <f t="shared" si="14"/>
        <v>1652</v>
      </c>
      <c r="G175" s="14">
        <f t="shared" si="6"/>
        <v>3411</v>
      </c>
      <c r="H175" s="12">
        <v>0</v>
      </c>
      <c r="I175" s="12">
        <v>3800</v>
      </c>
      <c r="J175">
        <f t="shared" si="9"/>
        <v>0.49000000000000909</v>
      </c>
      <c r="K175">
        <f t="shared" si="15"/>
        <v>82000</v>
      </c>
      <c r="L175" s="20">
        <v>85000</v>
      </c>
      <c r="M175" s="6">
        <v>3000</v>
      </c>
      <c r="N175" s="5">
        <v>354140</v>
      </c>
      <c r="O175" s="6">
        <v>357551</v>
      </c>
      <c r="P175" s="12">
        <v>301.70999999999998</v>
      </c>
      <c r="Q175" s="6">
        <v>302.2</v>
      </c>
      <c r="R175" s="12">
        <v>9</v>
      </c>
      <c r="T175" s="13" t="s">
        <v>15</v>
      </c>
      <c r="U175" s="13" t="s">
        <v>46</v>
      </c>
      <c r="V175" s="19" t="s">
        <v>21</v>
      </c>
    </row>
    <row r="176" spans="1:22" x14ac:dyDescent="0.35">
      <c r="A176" s="1">
        <v>42013</v>
      </c>
      <c r="B176">
        <v>62</v>
      </c>
      <c r="C176">
        <v>3</v>
      </c>
      <c r="D176">
        <v>29</v>
      </c>
      <c r="E176" s="39"/>
      <c r="F176" s="33">
        <f t="shared" si="14"/>
        <v>778</v>
      </c>
      <c r="G176" s="14">
        <f t="shared" si="6"/>
        <v>1622</v>
      </c>
      <c r="H176" s="12">
        <v>25</v>
      </c>
      <c r="I176" s="12">
        <v>5300</v>
      </c>
      <c r="J176">
        <f t="shared" si="9"/>
        <v>0.82000000000005002</v>
      </c>
      <c r="K176">
        <f t="shared" si="15"/>
        <v>-64900</v>
      </c>
      <c r="L176" s="5">
        <v>40100</v>
      </c>
      <c r="M176" s="32">
        <v>105000</v>
      </c>
      <c r="N176" s="5">
        <v>357807</v>
      </c>
      <c r="O176" s="6">
        <v>359429</v>
      </c>
      <c r="P176" s="12">
        <v>303.27999999999997</v>
      </c>
      <c r="Q176" s="6">
        <v>304.10000000000002</v>
      </c>
      <c r="R176" s="12">
        <v>3</v>
      </c>
      <c r="T176" s="13" t="s">
        <v>22</v>
      </c>
      <c r="U176" s="13" t="s">
        <v>54</v>
      </c>
      <c r="V176" s="19" t="s">
        <v>21</v>
      </c>
    </row>
    <row r="177" spans="1:22" x14ac:dyDescent="0.35">
      <c r="A177" s="1">
        <v>42014</v>
      </c>
      <c r="B177">
        <v>68</v>
      </c>
      <c r="C177">
        <v>3</v>
      </c>
      <c r="D177">
        <v>32</v>
      </c>
      <c r="E177" s="39"/>
      <c r="F177" s="33">
        <f t="shared" si="14"/>
        <v>856</v>
      </c>
      <c r="G177" s="14">
        <f t="shared" si="6"/>
        <v>1052</v>
      </c>
      <c r="H177" s="12">
        <v>17</v>
      </c>
      <c r="I177" s="12">
        <v>0</v>
      </c>
      <c r="J177">
        <f t="shared" si="9"/>
        <v>0.52000000000003865</v>
      </c>
      <c r="K177">
        <f t="shared" si="15"/>
        <v>28600</v>
      </c>
      <c r="L177" s="5">
        <v>31600</v>
      </c>
      <c r="M177" s="6">
        <v>3000</v>
      </c>
      <c r="N177" s="5">
        <v>360392</v>
      </c>
      <c r="O177" s="6">
        <v>361444</v>
      </c>
      <c r="P177" s="12">
        <v>305.02999999999997</v>
      </c>
      <c r="Q177" s="6">
        <v>305.55</v>
      </c>
      <c r="R177" s="12">
        <v>3</v>
      </c>
      <c r="T177" s="13" t="s">
        <v>22</v>
      </c>
      <c r="U177" s="13" t="s">
        <v>54</v>
      </c>
      <c r="V177" s="19" t="s">
        <v>17</v>
      </c>
    </row>
    <row r="178" spans="1:22" x14ac:dyDescent="0.35">
      <c r="A178" s="1">
        <v>42015</v>
      </c>
      <c r="B178">
        <v>96</v>
      </c>
      <c r="C178">
        <v>4</v>
      </c>
      <c r="D178">
        <v>33</v>
      </c>
      <c r="E178" s="39"/>
      <c r="F178" s="33">
        <f t="shared" si="14"/>
        <v>964</v>
      </c>
      <c r="G178" s="14">
        <f t="shared" si="6"/>
        <v>2007</v>
      </c>
      <c r="H178" s="12">
        <v>15</v>
      </c>
      <c r="I178" s="12">
        <v>22600</v>
      </c>
      <c r="J178">
        <f t="shared" si="9"/>
        <v>0.8800000000000523</v>
      </c>
      <c r="K178">
        <f t="shared" si="15"/>
        <v>49400</v>
      </c>
      <c r="L178" s="5">
        <v>64400</v>
      </c>
      <c r="M178" s="6">
        <v>15000</v>
      </c>
      <c r="N178" s="5">
        <v>361585</v>
      </c>
      <c r="O178" s="6">
        <v>363592</v>
      </c>
      <c r="P178" s="12">
        <v>306.58999999999997</v>
      </c>
      <c r="Q178" s="6">
        <v>307.47000000000003</v>
      </c>
      <c r="R178" s="12">
        <v>3</v>
      </c>
      <c r="T178" s="13" t="s">
        <v>22</v>
      </c>
      <c r="U178" s="13" t="s">
        <v>54</v>
      </c>
      <c r="V178" s="19" t="s">
        <v>17</v>
      </c>
    </row>
    <row r="179" spans="1:22" x14ac:dyDescent="0.35">
      <c r="A179" s="1">
        <v>42016</v>
      </c>
      <c r="B179">
        <v>213</v>
      </c>
      <c r="C179">
        <v>18</v>
      </c>
      <c r="D179">
        <v>45</v>
      </c>
      <c r="E179" s="39"/>
      <c r="F179" s="33">
        <f t="shared" si="14"/>
        <v>1611</v>
      </c>
      <c r="G179" s="14">
        <f t="shared" si="6"/>
        <v>3423</v>
      </c>
      <c r="H179" s="12">
        <v>36</v>
      </c>
      <c r="I179" s="12">
        <v>3800</v>
      </c>
      <c r="J179">
        <f t="shared" si="9"/>
        <v>0.88999999999998636</v>
      </c>
      <c r="K179">
        <f t="shared" si="15"/>
        <v>94500</v>
      </c>
      <c r="L179" s="5">
        <v>100300</v>
      </c>
      <c r="M179" s="6">
        <v>5800</v>
      </c>
      <c r="N179" s="5">
        <v>363698</v>
      </c>
      <c r="O179" s="6">
        <v>367121</v>
      </c>
      <c r="P179" s="12">
        <v>308.19</v>
      </c>
      <c r="Q179" s="6">
        <v>309.08</v>
      </c>
      <c r="R179" s="12">
        <v>8</v>
      </c>
      <c r="T179" s="13" t="s">
        <v>22</v>
      </c>
      <c r="U179" s="13" t="s">
        <v>46</v>
      </c>
      <c r="V179" s="19" t="s">
        <v>17</v>
      </c>
    </row>
    <row r="180" spans="1:22" x14ac:dyDescent="0.35">
      <c r="A180" s="1">
        <v>42017</v>
      </c>
      <c r="B180">
        <v>73</v>
      </c>
      <c r="C180">
        <v>2</v>
      </c>
      <c r="D180">
        <v>30</v>
      </c>
      <c r="E180" s="39"/>
      <c r="F180" s="33">
        <f t="shared" si="14"/>
        <v>827</v>
      </c>
      <c r="G180" s="14">
        <f t="shared" si="6"/>
        <v>1932</v>
      </c>
      <c r="H180" s="12">
        <v>16</v>
      </c>
      <c r="I180" s="12">
        <v>4500</v>
      </c>
      <c r="J180">
        <f t="shared" si="9"/>
        <v>1.3100000000000023</v>
      </c>
      <c r="K180">
        <f t="shared" si="15"/>
        <v>30400</v>
      </c>
      <c r="L180" s="5">
        <v>38400</v>
      </c>
      <c r="M180" s="6">
        <v>8000</v>
      </c>
      <c r="N180" s="5">
        <v>367621</v>
      </c>
      <c r="O180" s="6">
        <v>369553</v>
      </c>
      <c r="P180" s="12">
        <v>309.18</v>
      </c>
      <c r="Q180" s="6">
        <v>310.49</v>
      </c>
      <c r="R180" s="12">
        <v>3</v>
      </c>
      <c r="T180" s="13" t="s">
        <v>15</v>
      </c>
      <c r="U180" s="13" t="s">
        <v>46</v>
      </c>
      <c r="V180" s="19" t="s">
        <v>17</v>
      </c>
    </row>
    <row r="181" spans="1:22" x14ac:dyDescent="0.35">
      <c r="A181" s="1">
        <v>42018</v>
      </c>
      <c r="B181">
        <v>75</v>
      </c>
      <c r="C181">
        <v>3</v>
      </c>
      <c r="D181">
        <v>51</v>
      </c>
      <c r="E181" s="39"/>
      <c r="F181" s="33">
        <f t="shared" ref="F181:F212" si="16">+B181*B$4+C181*C$4+D181*D$4</f>
        <v>1257</v>
      </c>
      <c r="G181" s="14">
        <f t="shared" si="6"/>
        <v>2491</v>
      </c>
      <c r="H181" s="12">
        <v>19</v>
      </c>
      <c r="I181" s="12">
        <v>3300</v>
      </c>
      <c r="J181">
        <f t="shared" si="9"/>
        <v>0.86000000000001364</v>
      </c>
      <c r="K181">
        <f t="shared" si="15"/>
        <v>45200</v>
      </c>
      <c r="L181" s="5">
        <v>46700</v>
      </c>
      <c r="M181" s="6">
        <v>1500</v>
      </c>
      <c r="N181" s="5">
        <v>369590</v>
      </c>
      <c r="O181" s="6">
        <v>372081</v>
      </c>
      <c r="P181" s="12">
        <v>311.27</v>
      </c>
      <c r="Q181" s="6">
        <v>312.13</v>
      </c>
      <c r="R181" s="12">
        <v>4</v>
      </c>
      <c r="T181" s="13" t="s">
        <v>15</v>
      </c>
      <c r="U181" s="13" t="s">
        <v>46</v>
      </c>
      <c r="V181" s="19" t="s">
        <v>17</v>
      </c>
    </row>
    <row r="182" spans="1:22" x14ac:dyDescent="0.35">
      <c r="A182" s="1">
        <v>42019</v>
      </c>
      <c r="B182">
        <v>170</v>
      </c>
      <c r="C182">
        <v>10</v>
      </c>
      <c r="D182">
        <v>62</v>
      </c>
      <c r="E182" s="39"/>
      <c r="F182" s="33">
        <f t="shared" si="16"/>
        <v>1790</v>
      </c>
      <c r="G182" s="14">
        <f t="shared" ref="G182:G311" si="17">+O182-N182</f>
        <v>3674</v>
      </c>
      <c r="H182" s="12">
        <v>16</v>
      </c>
      <c r="I182" s="12">
        <v>2500</v>
      </c>
      <c r="J182">
        <f t="shared" si="9"/>
        <v>0.68999999999999773</v>
      </c>
      <c r="K182">
        <f t="shared" si="15"/>
        <v>76500</v>
      </c>
      <c r="L182" s="5">
        <v>77000</v>
      </c>
      <c r="M182" s="6">
        <v>500</v>
      </c>
      <c r="N182" s="5">
        <v>372399</v>
      </c>
      <c r="O182" s="6">
        <v>376073</v>
      </c>
      <c r="P182" s="12">
        <v>312.89999999999998</v>
      </c>
      <c r="Q182" s="6">
        <v>313.58999999999997</v>
      </c>
      <c r="R182" s="12">
        <v>7</v>
      </c>
      <c r="T182" s="13" t="s">
        <v>15</v>
      </c>
      <c r="U182" s="13" t="s">
        <v>46</v>
      </c>
      <c r="V182" s="19" t="s">
        <v>17</v>
      </c>
    </row>
    <row r="183" spans="1:22" x14ac:dyDescent="0.35">
      <c r="A183" s="1">
        <v>42020</v>
      </c>
      <c r="B183">
        <v>50</v>
      </c>
      <c r="C183">
        <v>2</v>
      </c>
      <c r="D183">
        <v>28</v>
      </c>
      <c r="E183" s="39"/>
      <c r="F183" s="33">
        <f t="shared" si="16"/>
        <v>718</v>
      </c>
      <c r="G183" s="14">
        <f t="shared" si="17"/>
        <v>1423</v>
      </c>
      <c r="H183" s="12">
        <v>5</v>
      </c>
      <c r="I183" s="12">
        <v>8400</v>
      </c>
      <c r="J183">
        <f t="shared" si="9"/>
        <v>0.59000000000003183</v>
      </c>
      <c r="K183">
        <f t="shared" si="15"/>
        <v>25100</v>
      </c>
      <c r="L183" s="5">
        <v>29400</v>
      </c>
      <c r="M183" s="6">
        <v>4300</v>
      </c>
      <c r="N183" s="5">
        <v>376481</v>
      </c>
      <c r="O183" s="6">
        <v>377904</v>
      </c>
      <c r="P183" s="12">
        <v>314.38</v>
      </c>
      <c r="Q183" s="6">
        <v>314.97000000000003</v>
      </c>
      <c r="R183" s="12">
        <v>2</v>
      </c>
      <c r="T183" s="13" t="s">
        <v>15</v>
      </c>
      <c r="U183" s="13" t="s">
        <v>46</v>
      </c>
      <c r="V183" s="19" t="s">
        <v>17</v>
      </c>
    </row>
    <row r="184" spans="1:22" x14ac:dyDescent="0.35">
      <c r="A184" s="1">
        <v>42021</v>
      </c>
      <c r="B184">
        <v>55</v>
      </c>
      <c r="C184">
        <v>5</v>
      </c>
      <c r="D184">
        <v>46</v>
      </c>
      <c r="E184" s="39"/>
      <c r="F184" s="33">
        <f t="shared" si="16"/>
        <v>1105</v>
      </c>
      <c r="G184" s="14">
        <f t="shared" si="17"/>
        <v>2122</v>
      </c>
      <c r="H184" s="12">
        <v>11</v>
      </c>
      <c r="I184" s="12">
        <v>12000</v>
      </c>
      <c r="J184">
        <f t="shared" si="9"/>
        <v>0.70999999999997954</v>
      </c>
      <c r="K184">
        <f t="shared" si="15"/>
        <v>-115200</v>
      </c>
      <c r="L184" s="5">
        <v>49800</v>
      </c>
      <c r="M184" s="32">
        <v>165000</v>
      </c>
      <c r="N184" s="5">
        <v>378185</v>
      </c>
      <c r="O184" s="6">
        <v>380307</v>
      </c>
      <c r="P184" s="12">
        <v>315.99</v>
      </c>
      <c r="Q184" s="6">
        <v>316.7</v>
      </c>
      <c r="R184" s="12">
        <v>2</v>
      </c>
      <c r="T184" s="13" t="s">
        <v>22</v>
      </c>
      <c r="U184" s="13" t="s">
        <v>46</v>
      </c>
      <c r="V184" s="19" t="s">
        <v>17</v>
      </c>
    </row>
    <row r="185" spans="1:22" x14ac:dyDescent="0.35">
      <c r="A185" s="1">
        <v>42022</v>
      </c>
      <c r="B185">
        <v>72</v>
      </c>
      <c r="C185">
        <v>1</v>
      </c>
      <c r="D185">
        <v>63</v>
      </c>
      <c r="E185" s="39"/>
      <c r="F185" s="33">
        <f t="shared" si="16"/>
        <v>1480</v>
      </c>
      <c r="G185" s="14">
        <f t="shared" si="17"/>
        <v>2243</v>
      </c>
      <c r="H185" s="12">
        <v>2</v>
      </c>
      <c r="I185" s="12">
        <v>5000</v>
      </c>
      <c r="J185">
        <f t="shared" si="9"/>
        <v>0.75999999999999091</v>
      </c>
      <c r="K185">
        <f t="shared" si="15"/>
        <v>37100</v>
      </c>
      <c r="L185" s="5">
        <v>39100</v>
      </c>
      <c r="M185" s="6">
        <v>2000</v>
      </c>
      <c r="N185" s="5">
        <v>380552</v>
      </c>
      <c r="O185" s="6">
        <v>382795</v>
      </c>
      <c r="P185" s="12">
        <v>317.62</v>
      </c>
      <c r="Q185" s="6">
        <v>318.38</v>
      </c>
      <c r="R185" s="12">
        <v>3</v>
      </c>
      <c r="T185" s="13" t="s">
        <v>22</v>
      </c>
      <c r="U185" s="13" t="s">
        <v>54</v>
      </c>
      <c r="V185" s="19" t="s">
        <v>21</v>
      </c>
    </row>
    <row r="186" spans="1:22" x14ac:dyDescent="0.35">
      <c r="A186" s="1">
        <v>42023</v>
      </c>
      <c r="B186">
        <v>168</v>
      </c>
      <c r="C186">
        <v>19</v>
      </c>
      <c r="D186">
        <v>39</v>
      </c>
      <c r="E186" s="39"/>
      <c r="F186" s="33">
        <f t="shared" si="16"/>
        <v>1360</v>
      </c>
      <c r="G186" s="14">
        <f t="shared" si="17"/>
        <v>3350</v>
      </c>
      <c r="H186" s="12">
        <v>10</v>
      </c>
      <c r="I186" s="12">
        <v>0</v>
      </c>
      <c r="J186">
        <f t="shared" si="9"/>
        <v>0.8599999999999568</v>
      </c>
      <c r="K186">
        <f t="shared" si="15"/>
        <v>70300</v>
      </c>
      <c r="L186" s="20">
        <v>75300</v>
      </c>
      <c r="M186" s="6">
        <v>5000</v>
      </c>
      <c r="N186" s="5">
        <v>383500</v>
      </c>
      <c r="O186" s="6">
        <v>386850</v>
      </c>
      <c r="P186" s="12">
        <v>320.04000000000002</v>
      </c>
      <c r="Q186" s="6">
        <v>320.89999999999998</v>
      </c>
      <c r="R186" s="12">
        <v>7</v>
      </c>
      <c r="T186" s="13" t="s">
        <v>22</v>
      </c>
      <c r="U186" s="13" t="s">
        <v>54</v>
      </c>
      <c r="V186" s="19" t="s">
        <v>21</v>
      </c>
    </row>
    <row r="187" spans="1:22" x14ac:dyDescent="0.35">
      <c r="A187" s="1">
        <v>42024</v>
      </c>
      <c r="B187">
        <v>70</v>
      </c>
      <c r="C187">
        <v>2</v>
      </c>
      <c r="D187">
        <v>26</v>
      </c>
      <c r="E187" s="39"/>
      <c r="F187" s="33">
        <f t="shared" si="16"/>
        <v>738</v>
      </c>
      <c r="G187" s="14">
        <f t="shared" si="17"/>
        <v>1924</v>
      </c>
      <c r="H187" s="12">
        <v>17</v>
      </c>
      <c r="I187" s="12">
        <v>3500</v>
      </c>
      <c r="J187">
        <f t="shared" si="9"/>
        <v>0.69999999999998863</v>
      </c>
      <c r="K187">
        <f t="shared" si="15"/>
        <v>34700</v>
      </c>
      <c r="L187" s="5">
        <v>38700</v>
      </c>
      <c r="M187" s="6">
        <v>4000</v>
      </c>
      <c r="N187" s="5">
        <v>387488</v>
      </c>
      <c r="O187" s="6">
        <v>389412</v>
      </c>
      <c r="P187" s="12">
        <v>321.68</v>
      </c>
      <c r="Q187" s="6">
        <v>322.38</v>
      </c>
      <c r="R187" s="12">
        <v>4</v>
      </c>
      <c r="T187" s="13" t="s">
        <v>22</v>
      </c>
      <c r="U187" s="13" t="s">
        <v>54</v>
      </c>
      <c r="V187" s="19" t="s">
        <v>21</v>
      </c>
    </row>
    <row r="188" spans="1:22" x14ac:dyDescent="0.35">
      <c r="A188" s="1">
        <v>42025</v>
      </c>
      <c r="B188">
        <v>60</v>
      </c>
      <c r="C188">
        <v>2</v>
      </c>
      <c r="D188">
        <v>37</v>
      </c>
      <c r="E188" s="39"/>
      <c r="F188" s="33">
        <f t="shared" si="16"/>
        <v>928</v>
      </c>
      <c r="G188" s="14">
        <f t="shared" si="17"/>
        <v>1798</v>
      </c>
      <c r="H188" s="12">
        <v>13</v>
      </c>
      <c r="I188" s="12">
        <v>5500</v>
      </c>
      <c r="J188">
        <f t="shared" si="9"/>
        <v>0.57999999999998408</v>
      </c>
      <c r="K188">
        <f t="shared" si="15"/>
        <v>-67000</v>
      </c>
      <c r="L188" s="5">
        <v>35000</v>
      </c>
      <c r="M188" s="32">
        <v>102000</v>
      </c>
      <c r="N188" s="5">
        <v>389721</v>
      </c>
      <c r="O188" s="6">
        <v>391519</v>
      </c>
      <c r="P188" s="12">
        <v>323.19</v>
      </c>
      <c r="Q188" s="6">
        <v>323.77</v>
      </c>
      <c r="R188" s="12">
        <v>3</v>
      </c>
      <c r="T188" s="13" t="s">
        <v>22</v>
      </c>
      <c r="U188" s="13" t="s">
        <v>54</v>
      </c>
      <c r="V188" s="19" t="s">
        <v>21</v>
      </c>
    </row>
    <row r="189" spans="1:22" x14ac:dyDescent="0.35">
      <c r="A189" s="1">
        <v>42026</v>
      </c>
      <c r="B189">
        <v>201</v>
      </c>
      <c r="C189">
        <v>13</v>
      </c>
      <c r="D189">
        <v>53</v>
      </c>
      <c r="E189" s="39"/>
      <c r="F189" s="33">
        <f t="shared" si="16"/>
        <v>1715</v>
      </c>
      <c r="G189" s="14">
        <f t="shared" si="17"/>
        <v>2846</v>
      </c>
      <c r="H189" s="12">
        <v>31</v>
      </c>
      <c r="I189" s="12">
        <v>11100</v>
      </c>
      <c r="J189">
        <f t="shared" si="9"/>
        <v>0.81000000000000227</v>
      </c>
      <c r="K189">
        <f t="shared" si="15"/>
        <v>38900</v>
      </c>
      <c r="L189" s="5">
        <v>100500</v>
      </c>
      <c r="M189" s="32">
        <v>61600</v>
      </c>
      <c r="N189" s="5">
        <v>391905</v>
      </c>
      <c r="O189" s="6">
        <v>394751</v>
      </c>
      <c r="P189" s="12">
        <v>324.57</v>
      </c>
      <c r="Q189" s="6">
        <v>325.38</v>
      </c>
      <c r="R189" s="12">
        <v>8</v>
      </c>
      <c r="T189" s="13" t="s">
        <v>15</v>
      </c>
      <c r="U189" s="13" t="s">
        <v>54</v>
      </c>
      <c r="V189" s="19" t="s">
        <v>21</v>
      </c>
    </row>
    <row r="190" spans="1:22" x14ac:dyDescent="0.35">
      <c r="A190" s="1">
        <f>+A189+1</f>
        <v>42027</v>
      </c>
      <c r="B190">
        <v>49</v>
      </c>
      <c r="C190">
        <v>3</v>
      </c>
      <c r="D190">
        <v>39</v>
      </c>
      <c r="E190" s="39"/>
      <c r="F190" s="33">
        <f t="shared" si="16"/>
        <v>939</v>
      </c>
      <c r="G190" s="14">
        <f t="shared" si="17"/>
        <v>1824</v>
      </c>
      <c r="H190" s="12">
        <v>8</v>
      </c>
      <c r="I190" s="12">
        <v>6900</v>
      </c>
      <c r="J190">
        <f t="shared" si="9"/>
        <v>0.81000000000000227</v>
      </c>
      <c r="K190">
        <f t="shared" si="15"/>
        <v>11000</v>
      </c>
      <c r="L190" s="5">
        <v>31000</v>
      </c>
      <c r="M190" s="32">
        <v>20000</v>
      </c>
      <c r="N190" s="5">
        <v>395736</v>
      </c>
      <c r="O190" s="6">
        <v>397560</v>
      </c>
      <c r="P190" s="12">
        <v>326.20999999999998</v>
      </c>
      <c r="Q190" s="6">
        <v>327.02</v>
      </c>
      <c r="R190" s="12">
        <v>2</v>
      </c>
      <c r="T190" s="13" t="s">
        <v>15</v>
      </c>
      <c r="U190" s="13" t="s">
        <v>46</v>
      </c>
      <c r="V190" s="19" t="s">
        <v>31</v>
      </c>
    </row>
    <row r="191" spans="1:22" x14ac:dyDescent="0.35">
      <c r="A191" s="1">
        <f t="shared" ref="A191:A219" si="18">+A190+1</f>
        <v>42028</v>
      </c>
      <c r="B191">
        <v>58</v>
      </c>
      <c r="C191">
        <v>0</v>
      </c>
      <c r="D191">
        <v>39</v>
      </c>
      <c r="E191" s="39"/>
      <c r="F191" s="33">
        <f t="shared" si="16"/>
        <v>954</v>
      </c>
      <c r="G191" s="14">
        <f t="shared" si="17"/>
        <v>1832</v>
      </c>
      <c r="H191" s="12">
        <v>6</v>
      </c>
      <c r="I191" s="12">
        <v>7000</v>
      </c>
      <c r="J191">
        <f t="shared" si="9"/>
        <v>0.74000000000000909</v>
      </c>
      <c r="K191">
        <f t="shared" si="15"/>
        <v>30500</v>
      </c>
      <c r="L191" s="5">
        <v>33500</v>
      </c>
      <c r="M191" s="6">
        <v>3000</v>
      </c>
      <c r="N191" s="5">
        <v>397809</v>
      </c>
      <c r="O191" s="6">
        <v>399641</v>
      </c>
      <c r="P191" s="12">
        <v>327.38</v>
      </c>
      <c r="Q191" s="6">
        <v>328.12</v>
      </c>
      <c r="R191" s="12">
        <v>2</v>
      </c>
      <c r="T191" s="13" t="s">
        <v>15</v>
      </c>
      <c r="U191" s="13" t="s">
        <v>46</v>
      </c>
      <c r="V191" s="19" t="s">
        <v>31</v>
      </c>
    </row>
    <row r="192" spans="1:22" x14ac:dyDescent="0.35">
      <c r="A192" s="1">
        <f t="shared" si="18"/>
        <v>42029</v>
      </c>
      <c r="B192">
        <v>80</v>
      </c>
      <c r="C192">
        <v>2</v>
      </c>
      <c r="D192">
        <v>49</v>
      </c>
      <c r="E192" s="39"/>
      <c r="F192" s="33">
        <f t="shared" si="16"/>
        <v>1228</v>
      </c>
      <c r="G192" s="14">
        <f t="shared" si="17"/>
        <v>578</v>
      </c>
      <c r="H192" s="12">
        <v>15</v>
      </c>
      <c r="I192" s="12">
        <v>0</v>
      </c>
      <c r="J192">
        <f t="shared" si="9"/>
        <v>0.76999999999998181</v>
      </c>
      <c r="K192">
        <f t="shared" si="15"/>
        <v>36000</v>
      </c>
      <c r="L192" s="5">
        <v>39000</v>
      </c>
      <c r="M192" s="6">
        <v>3000</v>
      </c>
      <c r="N192" s="5">
        <v>401349</v>
      </c>
      <c r="O192" s="6">
        <v>401927</v>
      </c>
      <c r="P192" s="12">
        <v>329.66</v>
      </c>
      <c r="Q192" s="6">
        <v>330.43</v>
      </c>
      <c r="R192" s="12">
        <v>4</v>
      </c>
      <c r="T192" s="13" t="s">
        <v>15</v>
      </c>
      <c r="U192" s="13" t="s">
        <v>46</v>
      </c>
      <c r="V192" s="19" t="s">
        <v>31</v>
      </c>
    </row>
    <row r="193" spans="1:22" x14ac:dyDescent="0.35">
      <c r="A193" s="1">
        <f t="shared" si="18"/>
        <v>42030</v>
      </c>
      <c r="B193">
        <v>205</v>
      </c>
      <c r="C193">
        <v>23</v>
      </c>
      <c r="D193">
        <v>65</v>
      </c>
      <c r="E193" s="39"/>
      <c r="F193" s="33">
        <f t="shared" si="16"/>
        <v>2007</v>
      </c>
      <c r="G193" s="14">
        <f t="shared" si="17"/>
        <v>3851</v>
      </c>
      <c r="H193" s="12">
        <v>38</v>
      </c>
      <c r="I193" s="12">
        <v>24100</v>
      </c>
      <c r="J193">
        <f t="shared" si="9"/>
        <v>0.87999999999999545</v>
      </c>
      <c r="K193">
        <f t="shared" si="15"/>
        <v>106500</v>
      </c>
      <c r="L193" s="5">
        <v>122500</v>
      </c>
      <c r="M193" s="6">
        <v>16000</v>
      </c>
      <c r="N193" s="5">
        <v>401927</v>
      </c>
      <c r="O193" s="6">
        <v>405778</v>
      </c>
      <c r="P193" s="12">
        <v>330.43</v>
      </c>
      <c r="Q193" s="6">
        <v>331.31</v>
      </c>
      <c r="R193" s="12">
        <v>9</v>
      </c>
      <c r="T193" s="13" t="s">
        <v>15</v>
      </c>
      <c r="U193" s="13" t="s">
        <v>46</v>
      </c>
      <c r="V193" s="19" t="s">
        <v>31</v>
      </c>
    </row>
    <row r="194" spans="1:22" x14ac:dyDescent="0.35">
      <c r="A194" s="1">
        <f t="shared" si="18"/>
        <v>42031</v>
      </c>
      <c r="B194">
        <v>48</v>
      </c>
      <c r="C194">
        <v>1</v>
      </c>
      <c r="D194">
        <v>31</v>
      </c>
      <c r="E194" s="39"/>
      <c r="F194" s="33">
        <f t="shared" si="16"/>
        <v>768</v>
      </c>
      <c r="G194" s="14">
        <f t="shared" si="17"/>
        <v>1734</v>
      </c>
      <c r="H194" s="12">
        <v>0</v>
      </c>
      <c r="I194" s="12">
        <v>0</v>
      </c>
      <c r="J194">
        <f t="shared" si="9"/>
        <v>0.69999999999998863</v>
      </c>
      <c r="K194">
        <f t="shared" si="15"/>
        <v>18500</v>
      </c>
      <c r="L194" s="5">
        <v>19500</v>
      </c>
      <c r="M194" s="6">
        <v>1000</v>
      </c>
      <c r="N194" s="5">
        <v>406836</v>
      </c>
      <c r="O194" s="6">
        <v>408570</v>
      </c>
      <c r="P194" s="12">
        <v>332.07</v>
      </c>
      <c r="Q194" s="6">
        <v>332.77</v>
      </c>
      <c r="R194" s="12">
        <v>2</v>
      </c>
      <c r="T194" s="13" t="s">
        <v>22</v>
      </c>
      <c r="U194" s="13" t="s">
        <v>46</v>
      </c>
      <c r="V194" s="19" t="s">
        <v>31</v>
      </c>
    </row>
    <row r="195" spans="1:22" x14ac:dyDescent="0.35">
      <c r="A195" s="1">
        <f t="shared" si="18"/>
        <v>42032</v>
      </c>
      <c r="B195">
        <v>72</v>
      </c>
      <c r="C195">
        <v>2</v>
      </c>
      <c r="D195">
        <v>47</v>
      </c>
      <c r="E195" s="39"/>
      <c r="F195" s="33">
        <f t="shared" si="16"/>
        <v>1164</v>
      </c>
      <c r="G195" s="14">
        <f t="shared" si="17"/>
        <v>2465</v>
      </c>
      <c r="H195" s="12">
        <v>0</v>
      </c>
      <c r="I195" s="12">
        <v>1300</v>
      </c>
      <c r="J195">
        <f t="shared" si="9"/>
        <v>0.47000000000002728</v>
      </c>
      <c r="K195">
        <f t="shared" si="15"/>
        <v>-219900</v>
      </c>
      <c r="L195" s="5">
        <v>32100</v>
      </c>
      <c r="M195" s="32">
        <v>252000</v>
      </c>
      <c r="N195" s="5">
        <v>408846</v>
      </c>
      <c r="O195" s="6">
        <v>411311</v>
      </c>
      <c r="P195" s="12">
        <v>333.53</v>
      </c>
      <c r="Q195" s="6">
        <v>334</v>
      </c>
      <c r="R195" s="12">
        <v>3</v>
      </c>
      <c r="T195" s="13" t="s">
        <v>22</v>
      </c>
      <c r="U195" s="13" t="s">
        <v>54</v>
      </c>
      <c r="V195" s="19" t="s">
        <v>21</v>
      </c>
    </row>
    <row r="196" spans="1:22" x14ac:dyDescent="0.35">
      <c r="A196" s="1">
        <f t="shared" si="18"/>
        <v>42033</v>
      </c>
      <c r="B196">
        <v>182</v>
      </c>
      <c r="C196">
        <v>19</v>
      </c>
      <c r="D196">
        <v>46</v>
      </c>
      <c r="E196" s="39"/>
      <c r="F196" s="33">
        <f t="shared" si="16"/>
        <v>1542</v>
      </c>
      <c r="G196" s="14">
        <f t="shared" si="17"/>
        <v>2903</v>
      </c>
      <c r="H196" s="12">
        <v>21</v>
      </c>
      <c r="I196" s="12">
        <v>1800</v>
      </c>
      <c r="J196">
        <f t="shared" si="9"/>
        <v>0.78999999999996362</v>
      </c>
      <c r="K196">
        <f t="shared" si="15"/>
        <v>28300</v>
      </c>
      <c r="L196" s="5">
        <v>81300</v>
      </c>
      <c r="M196" s="6">
        <v>53000</v>
      </c>
      <c r="N196" s="5">
        <v>411584</v>
      </c>
      <c r="O196" s="6">
        <v>414487</v>
      </c>
      <c r="P196" s="12">
        <v>334.73</v>
      </c>
      <c r="Q196" s="6">
        <v>335.52</v>
      </c>
      <c r="R196" s="12">
        <v>9</v>
      </c>
      <c r="T196" s="13" t="s">
        <v>22</v>
      </c>
      <c r="U196" s="13" t="s">
        <v>54</v>
      </c>
      <c r="V196" s="19" t="s">
        <v>21</v>
      </c>
    </row>
    <row r="197" spans="1:22" x14ac:dyDescent="0.35">
      <c r="A197" s="1">
        <f t="shared" si="18"/>
        <v>42034</v>
      </c>
      <c r="B197">
        <v>62</v>
      </c>
      <c r="C197">
        <v>8</v>
      </c>
      <c r="D197">
        <v>46</v>
      </c>
      <c r="E197" s="39"/>
      <c r="F197" s="33">
        <f t="shared" si="16"/>
        <v>1138</v>
      </c>
      <c r="G197" s="14">
        <f t="shared" si="17"/>
        <v>2115</v>
      </c>
      <c r="H197" s="12">
        <v>16</v>
      </c>
      <c r="I197" s="12">
        <v>8300</v>
      </c>
      <c r="J197">
        <f t="shared" si="9"/>
        <v>0.69000000000005457</v>
      </c>
      <c r="K197">
        <f t="shared" si="15"/>
        <v>-2400</v>
      </c>
      <c r="L197" s="5">
        <v>52100</v>
      </c>
      <c r="M197" s="32">
        <v>54500</v>
      </c>
      <c r="N197" s="5">
        <v>415775</v>
      </c>
      <c r="O197" s="6">
        <v>417890</v>
      </c>
      <c r="P197" s="12">
        <v>336.28</v>
      </c>
      <c r="Q197" s="6">
        <v>336.97</v>
      </c>
      <c r="R197" s="12">
        <v>3</v>
      </c>
      <c r="T197" s="13" t="s">
        <v>22</v>
      </c>
      <c r="U197" s="13" t="s">
        <v>54</v>
      </c>
      <c r="V197" s="19" t="s">
        <v>21</v>
      </c>
    </row>
    <row r="198" spans="1:22" x14ac:dyDescent="0.35">
      <c r="A198" s="1">
        <f t="shared" si="18"/>
        <v>42035</v>
      </c>
      <c r="B198">
        <v>66</v>
      </c>
      <c r="C198">
        <v>4</v>
      </c>
      <c r="D198">
        <v>45</v>
      </c>
      <c r="E198" s="39"/>
      <c r="F198" s="33">
        <f t="shared" si="16"/>
        <v>1114</v>
      </c>
      <c r="G198" s="14">
        <f t="shared" si="17"/>
        <v>2211</v>
      </c>
      <c r="H198" s="12">
        <v>22</v>
      </c>
      <c r="I198" s="12">
        <v>1500</v>
      </c>
      <c r="J198">
        <f t="shared" si="9"/>
        <v>0.62999999999999545</v>
      </c>
      <c r="K198">
        <f t="shared" si="15"/>
        <v>7900</v>
      </c>
      <c r="L198" s="20">
        <v>38900</v>
      </c>
      <c r="M198" s="32">
        <v>31000</v>
      </c>
      <c r="N198" s="5">
        <v>418000</v>
      </c>
      <c r="O198" s="6">
        <v>420211</v>
      </c>
      <c r="P198" s="12">
        <v>337.72</v>
      </c>
      <c r="Q198" s="6">
        <v>338.35</v>
      </c>
      <c r="R198" s="12">
        <v>4</v>
      </c>
      <c r="T198" s="13" t="s">
        <v>15</v>
      </c>
      <c r="U198" s="13" t="s">
        <v>54</v>
      </c>
      <c r="V198" s="19" t="s">
        <v>21</v>
      </c>
    </row>
    <row r="199" spans="1:22" x14ac:dyDescent="0.35">
      <c r="A199" s="1">
        <v>42036</v>
      </c>
      <c r="B199">
        <v>86</v>
      </c>
      <c r="C199">
        <v>10</v>
      </c>
      <c r="D199">
        <v>69</v>
      </c>
      <c r="E199" s="39"/>
      <c r="F199" s="33">
        <f t="shared" si="16"/>
        <v>1678</v>
      </c>
      <c r="G199" s="14">
        <f t="shared" si="17"/>
        <v>2114</v>
      </c>
      <c r="H199" s="12">
        <v>25</v>
      </c>
      <c r="I199" s="31">
        <v>10000</v>
      </c>
      <c r="J199">
        <f t="shared" si="9"/>
        <v>0.82999999999998408</v>
      </c>
      <c r="K199">
        <f t="shared" si="15"/>
        <v>60200</v>
      </c>
      <c r="L199" s="20">
        <v>66200</v>
      </c>
      <c r="M199" s="6">
        <v>6000</v>
      </c>
      <c r="N199" s="5">
        <v>420501</v>
      </c>
      <c r="O199" s="6">
        <v>422615</v>
      </c>
      <c r="P199" s="12">
        <v>339.3</v>
      </c>
      <c r="Q199" s="6">
        <v>340.13</v>
      </c>
      <c r="R199" s="12">
        <v>4</v>
      </c>
      <c r="T199" s="13" t="s">
        <v>15</v>
      </c>
      <c r="U199" s="13" t="s">
        <v>56</v>
      </c>
      <c r="V199" s="19" t="s">
        <v>31</v>
      </c>
    </row>
    <row r="200" spans="1:22" x14ac:dyDescent="0.35">
      <c r="A200" s="1">
        <f t="shared" si="18"/>
        <v>42037</v>
      </c>
      <c r="B200">
        <v>183</v>
      </c>
      <c r="C200">
        <v>19</v>
      </c>
      <c r="D200">
        <v>41</v>
      </c>
      <c r="E200" s="39"/>
      <c r="F200" s="33">
        <f t="shared" si="16"/>
        <v>1445</v>
      </c>
      <c r="G200" s="14">
        <f t="shared" si="17"/>
        <v>547</v>
      </c>
      <c r="H200" s="12">
        <v>16</v>
      </c>
      <c r="I200" s="12">
        <v>17000</v>
      </c>
      <c r="J200">
        <f t="shared" si="9"/>
        <v>0.79000000000002046</v>
      </c>
      <c r="K200">
        <f t="shared" si="15"/>
        <v>84600</v>
      </c>
      <c r="L200" s="5">
        <v>99600</v>
      </c>
      <c r="M200" s="6">
        <v>15000</v>
      </c>
      <c r="N200" s="5">
        <v>423884</v>
      </c>
      <c r="O200" s="6">
        <v>424431</v>
      </c>
      <c r="P200" s="12">
        <v>340.93</v>
      </c>
      <c r="Q200" s="6">
        <v>341.72</v>
      </c>
      <c r="R200" s="12">
        <v>8</v>
      </c>
      <c r="T200" s="13" t="s">
        <v>15</v>
      </c>
      <c r="U200" s="13" t="s">
        <v>46</v>
      </c>
      <c r="V200" s="19" t="s">
        <v>31</v>
      </c>
    </row>
    <row r="201" spans="1:22" x14ac:dyDescent="0.35">
      <c r="A201" s="1">
        <f t="shared" si="18"/>
        <v>42038</v>
      </c>
      <c r="B201">
        <v>70</v>
      </c>
      <c r="C201">
        <v>6</v>
      </c>
      <c r="D201">
        <v>48</v>
      </c>
      <c r="E201" s="39"/>
      <c r="F201" s="33">
        <f t="shared" si="16"/>
        <v>1194</v>
      </c>
      <c r="G201" s="14">
        <f t="shared" si="17"/>
        <v>1211</v>
      </c>
      <c r="H201" s="12">
        <v>0</v>
      </c>
      <c r="I201" s="12">
        <v>4000</v>
      </c>
      <c r="J201">
        <f t="shared" si="9"/>
        <v>0.87000000000000455</v>
      </c>
      <c r="K201">
        <f t="shared" si="15"/>
        <v>-17800</v>
      </c>
      <c r="L201" s="5">
        <v>35200</v>
      </c>
      <c r="M201" s="32">
        <v>53000</v>
      </c>
      <c r="N201" s="5">
        <v>427647</v>
      </c>
      <c r="O201" s="6">
        <v>428858</v>
      </c>
      <c r="P201" s="12">
        <v>342.57</v>
      </c>
      <c r="Q201" s="6">
        <v>343.44</v>
      </c>
      <c r="R201" s="12">
        <v>4</v>
      </c>
      <c r="T201" s="13" t="s">
        <v>15</v>
      </c>
      <c r="U201" s="13" t="s">
        <v>46</v>
      </c>
      <c r="V201" s="19" t="s">
        <v>31</v>
      </c>
    </row>
    <row r="202" spans="1:22" x14ac:dyDescent="0.35">
      <c r="A202" s="1">
        <f t="shared" si="18"/>
        <v>42039</v>
      </c>
      <c r="B202">
        <v>61</v>
      </c>
      <c r="C202">
        <v>2</v>
      </c>
      <c r="D202">
        <v>43</v>
      </c>
      <c r="E202" s="39"/>
      <c r="F202" s="33">
        <f t="shared" si="16"/>
        <v>1051</v>
      </c>
      <c r="G202" s="14">
        <f t="shared" si="17"/>
        <v>1097</v>
      </c>
      <c r="H202" s="12">
        <v>6</v>
      </c>
      <c r="I202" s="12">
        <v>500</v>
      </c>
      <c r="J202">
        <f t="shared" si="9"/>
        <v>0.33000000000004093</v>
      </c>
      <c r="K202">
        <f t="shared" si="15"/>
        <v>-19400</v>
      </c>
      <c r="L202" s="5">
        <v>30600</v>
      </c>
      <c r="M202" s="32">
        <v>50000</v>
      </c>
      <c r="N202" s="5">
        <v>430358</v>
      </c>
      <c r="O202" s="6">
        <v>431455</v>
      </c>
      <c r="P202" s="12">
        <v>344.21</v>
      </c>
      <c r="Q202" s="6">
        <v>344.54</v>
      </c>
      <c r="R202" s="12">
        <v>4</v>
      </c>
      <c r="T202" s="13" t="s">
        <v>22</v>
      </c>
      <c r="U202" s="13" t="s">
        <v>46</v>
      </c>
      <c r="V202" s="19" t="s">
        <v>31</v>
      </c>
    </row>
    <row r="203" spans="1:22" x14ac:dyDescent="0.35">
      <c r="A203" s="1">
        <f t="shared" si="18"/>
        <v>42040</v>
      </c>
      <c r="B203">
        <v>200</v>
      </c>
      <c r="C203">
        <v>18</v>
      </c>
      <c r="D203">
        <v>56</v>
      </c>
      <c r="E203" s="39"/>
      <c r="F203" s="33">
        <f t="shared" si="16"/>
        <v>1792</v>
      </c>
      <c r="G203" s="14">
        <f t="shared" si="17"/>
        <v>-1643</v>
      </c>
      <c r="H203" s="12">
        <v>22</v>
      </c>
      <c r="I203" s="31">
        <v>11500</v>
      </c>
      <c r="J203">
        <f t="shared" si="9"/>
        <v>9.9999999999909051E-3</v>
      </c>
      <c r="K203">
        <f t="shared" si="15"/>
        <v>91300</v>
      </c>
      <c r="L203" s="5">
        <v>98300</v>
      </c>
      <c r="M203" s="6">
        <v>7000</v>
      </c>
      <c r="N203" s="5">
        <v>433191</v>
      </c>
      <c r="O203" s="6">
        <v>431548</v>
      </c>
      <c r="P203" s="12">
        <v>344.54</v>
      </c>
      <c r="Q203" s="6">
        <v>344.55</v>
      </c>
      <c r="R203" s="12">
        <v>8</v>
      </c>
      <c r="T203" s="13" t="s">
        <v>22</v>
      </c>
      <c r="U203" s="13" t="s">
        <v>54</v>
      </c>
      <c r="V203" s="19" t="s">
        <v>31</v>
      </c>
    </row>
    <row r="204" spans="1:22" x14ac:dyDescent="0.35">
      <c r="A204" s="1">
        <f t="shared" si="18"/>
        <v>42041</v>
      </c>
      <c r="B204">
        <v>56</v>
      </c>
      <c r="C204">
        <v>1</v>
      </c>
      <c r="D204">
        <v>56</v>
      </c>
      <c r="E204" s="39"/>
      <c r="F204" s="33">
        <f t="shared" si="16"/>
        <v>1292</v>
      </c>
      <c r="G204" s="14">
        <f t="shared" si="17"/>
        <v>1666</v>
      </c>
      <c r="H204" s="12">
        <v>8</v>
      </c>
      <c r="I204" s="12">
        <v>9500</v>
      </c>
      <c r="J204">
        <f t="shared" si="9"/>
        <v>2.9999999999972715E-2</v>
      </c>
      <c r="K204">
        <f t="shared" si="15"/>
        <v>37600</v>
      </c>
      <c r="L204" s="20">
        <v>39100</v>
      </c>
      <c r="M204" s="32">
        <v>1500</v>
      </c>
      <c r="N204" s="5">
        <v>437244</v>
      </c>
      <c r="O204" s="6">
        <v>438910</v>
      </c>
      <c r="P204" s="12">
        <v>346.55</v>
      </c>
      <c r="Q204" s="6">
        <v>346.58</v>
      </c>
      <c r="R204" s="12">
        <v>4</v>
      </c>
      <c r="T204" s="13" t="s">
        <v>22</v>
      </c>
      <c r="U204" s="13" t="s">
        <v>54</v>
      </c>
      <c r="V204" s="19" t="s">
        <v>21</v>
      </c>
    </row>
    <row r="205" spans="1:22" x14ac:dyDescent="0.35">
      <c r="A205" s="1">
        <f>+A204+1</f>
        <v>42042</v>
      </c>
      <c r="B205">
        <v>60</v>
      </c>
      <c r="C205">
        <v>1</v>
      </c>
      <c r="D205">
        <v>33</v>
      </c>
      <c r="E205" s="39"/>
      <c r="F205" s="33">
        <f t="shared" si="16"/>
        <v>844</v>
      </c>
      <c r="G205" s="14">
        <f t="shared" si="17"/>
        <v>1139</v>
      </c>
      <c r="H205" s="12">
        <v>4</v>
      </c>
      <c r="I205" s="12">
        <v>1500</v>
      </c>
      <c r="J205">
        <f t="shared" ref="J205:J421" si="19">+Q205-P205</f>
        <v>0.86000000000001364</v>
      </c>
      <c r="K205">
        <f t="shared" si="15"/>
        <v>-5500</v>
      </c>
      <c r="L205" s="5">
        <v>24500</v>
      </c>
      <c r="M205" s="32">
        <v>30000</v>
      </c>
      <c r="N205" s="5">
        <v>438910</v>
      </c>
      <c r="O205" s="6">
        <v>440049</v>
      </c>
      <c r="P205" s="12">
        <v>346.87</v>
      </c>
      <c r="Q205" s="6">
        <v>347.73</v>
      </c>
      <c r="R205" s="12">
        <v>3</v>
      </c>
      <c r="T205" s="13" t="s">
        <v>22</v>
      </c>
      <c r="U205" s="13" t="s">
        <v>54</v>
      </c>
      <c r="V205" s="19" t="s">
        <v>21</v>
      </c>
    </row>
    <row r="206" spans="1:22" x14ac:dyDescent="0.35">
      <c r="A206" s="1">
        <f t="shared" si="18"/>
        <v>42043</v>
      </c>
      <c r="B206">
        <v>64</v>
      </c>
      <c r="C206">
        <v>1</v>
      </c>
      <c r="D206">
        <v>19</v>
      </c>
      <c r="E206" s="39"/>
      <c r="F206" s="33">
        <f t="shared" si="16"/>
        <v>576</v>
      </c>
      <c r="G206" s="14">
        <f t="shared" si="17"/>
        <v>1145</v>
      </c>
      <c r="H206" s="12">
        <v>6</v>
      </c>
      <c r="I206" s="12">
        <v>12000</v>
      </c>
      <c r="J206">
        <f t="shared" si="19"/>
        <v>0.73999999999995225</v>
      </c>
      <c r="K206">
        <f t="shared" si="15"/>
        <v>22400</v>
      </c>
      <c r="L206" s="5">
        <v>39400</v>
      </c>
      <c r="M206" s="6">
        <v>17000</v>
      </c>
      <c r="N206" s="5">
        <v>441833</v>
      </c>
      <c r="O206" s="6">
        <v>442978</v>
      </c>
      <c r="P206" s="12">
        <v>350.16</v>
      </c>
      <c r="Q206" s="6">
        <v>350.9</v>
      </c>
      <c r="R206" s="12">
        <v>4</v>
      </c>
      <c r="T206" s="13" t="s">
        <v>15</v>
      </c>
      <c r="U206" s="13" t="s">
        <v>54</v>
      </c>
      <c r="V206" s="19" t="s">
        <v>21</v>
      </c>
    </row>
    <row r="207" spans="1:22" x14ac:dyDescent="0.35">
      <c r="A207" s="1">
        <f t="shared" si="18"/>
        <v>42044</v>
      </c>
      <c r="B207">
        <v>211</v>
      </c>
      <c r="C207">
        <v>16</v>
      </c>
      <c r="D207">
        <v>47</v>
      </c>
      <c r="E207" s="39"/>
      <c r="F207" s="33">
        <f t="shared" si="16"/>
        <v>1637</v>
      </c>
      <c r="G207" s="14">
        <f t="shared" si="17"/>
        <v>1566</v>
      </c>
      <c r="H207" s="12">
        <v>26</v>
      </c>
      <c r="I207" s="12">
        <v>4000</v>
      </c>
      <c r="J207">
        <f t="shared" si="19"/>
        <v>0.87000000000000455</v>
      </c>
      <c r="K207">
        <f t="shared" si="15"/>
        <v>69900</v>
      </c>
      <c r="L207" s="5">
        <v>94900</v>
      </c>
      <c r="M207" s="32">
        <v>25000</v>
      </c>
      <c r="N207" s="5">
        <v>443647</v>
      </c>
      <c r="O207" s="6">
        <v>445213</v>
      </c>
      <c r="P207" s="12">
        <v>351.61</v>
      </c>
      <c r="Q207" s="6">
        <v>352.48</v>
      </c>
      <c r="R207" s="12">
        <v>8</v>
      </c>
      <c r="T207" s="13" t="s">
        <v>15</v>
      </c>
      <c r="U207" s="13" t="s">
        <v>46</v>
      </c>
      <c r="V207" s="19" t="s">
        <v>21</v>
      </c>
    </row>
    <row r="208" spans="1:22" x14ac:dyDescent="0.35">
      <c r="A208" s="1">
        <f t="shared" si="18"/>
        <v>42045</v>
      </c>
      <c r="B208">
        <v>57</v>
      </c>
      <c r="C208">
        <v>1</v>
      </c>
      <c r="D208">
        <v>35</v>
      </c>
      <c r="E208" s="39"/>
      <c r="F208" s="33">
        <f t="shared" si="16"/>
        <v>875</v>
      </c>
      <c r="G208" s="14">
        <f t="shared" si="17"/>
        <v>1249</v>
      </c>
      <c r="H208" s="12">
        <v>14</v>
      </c>
      <c r="I208" s="12">
        <v>6000</v>
      </c>
      <c r="J208">
        <f t="shared" si="19"/>
        <v>0.75999999999999091</v>
      </c>
      <c r="K208">
        <f t="shared" si="15"/>
        <v>30700</v>
      </c>
      <c r="L208" s="5">
        <v>38700</v>
      </c>
      <c r="M208" s="6">
        <v>8000</v>
      </c>
      <c r="N208" s="5">
        <v>447695</v>
      </c>
      <c r="O208" s="6">
        <v>448944</v>
      </c>
      <c r="P208" s="12">
        <v>353.38</v>
      </c>
      <c r="Q208" s="6">
        <v>354.14</v>
      </c>
      <c r="R208" s="12">
        <v>3</v>
      </c>
      <c r="T208" s="13" t="s">
        <v>15</v>
      </c>
      <c r="U208" s="13" t="s">
        <v>46</v>
      </c>
      <c r="V208" s="19" t="s">
        <v>21</v>
      </c>
    </row>
    <row r="209" spans="1:22" x14ac:dyDescent="0.35">
      <c r="A209" s="1">
        <f t="shared" si="18"/>
        <v>42046</v>
      </c>
      <c r="B209">
        <v>74</v>
      </c>
      <c r="C209">
        <v>1</v>
      </c>
      <c r="D209">
        <v>26</v>
      </c>
      <c r="E209" s="39"/>
      <c r="F209" s="33">
        <f t="shared" si="16"/>
        <v>746</v>
      </c>
      <c r="G209" s="14">
        <f t="shared" si="17"/>
        <v>35</v>
      </c>
      <c r="H209" s="12">
        <v>12</v>
      </c>
      <c r="I209" s="12">
        <v>0</v>
      </c>
      <c r="J209">
        <f t="shared" si="19"/>
        <v>0.71999999999997044</v>
      </c>
      <c r="K209">
        <f t="shared" si="15"/>
        <v>31100</v>
      </c>
      <c r="L209" s="5">
        <v>36100</v>
      </c>
      <c r="M209" s="6">
        <v>5000</v>
      </c>
      <c r="N209" s="5">
        <v>450187</v>
      </c>
      <c r="O209" s="6">
        <v>450222</v>
      </c>
      <c r="P209" s="12">
        <v>354.87</v>
      </c>
      <c r="Q209" s="6">
        <v>355.59</v>
      </c>
      <c r="R209" s="12">
        <v>4</v>
      </c>
      <c r="T209" s="13" t="s">
        <v>15</v>
      </c>
      <c r="U209" s="13" t="s">
        <v>52</v>
      </c>
      <c r="V209" s="19" t="s">
        <v>31</v>
      </c>
    </row>
    <row r="210" spans="1:22" x14ac:dyDescent="0.35">
      <c r="A210" s="1">
        <f t="shared" si="18"/>
        <v>42047</v>
      </c>
      <c r="B210">
        <v>190</v>
      </c>
      <c r="C210">
        <v>18</v>
      </c>
      <c r="D210">
        <v>6</v>
      </c>
      <c r="E210" s="39"/>
      <c r="F210" s="33">
        <f t="shared" si="16"/>
        <v>762</v>
      </c>
      <c r="G210" s="14">
        <f t="shared" si="17"/>
        <v>239</v>
      </c>
      <c r="H210" s="12">
        <v>0</v>
      </c>
      <c r="I210" s="12">
        <v>21500</v>
      </c>
      <c r="J210">
        <f t="shared" si="19"/>
        <v>0.77000000000003865</v>
      </c>
      <c r="K210">
        <f t="shared" si="15"/>
        <v>71000</v>
      </c>
      <c r="L210" s="20">
        <v>88000</v>
      </c>
      <c r="M210" s="6">
        <v>17000</v>
      </c>
      <c r="N210" s="5">
        <v>452057</v>
      </c>
      <c r="O210" s="6">
        <v>452296</v>
      </c>
      <c r="P210" s="12">
        <v>356.39</v>
      </c>
      <c r="Q210" s="6">
        <v>357.16</v>
      </c>
      <c r="R210" s="12">
        <v>8</v>
      </c>
      <c r="T210" s="13" t="s">
        <v>22</v>
      </c>
      <c r="U210" s="13" t="s">
        <v>46</v>
      </c>
      <c r="V210" s="19" t="s">
        <v>31</v>
      </c>
    </row>
    <row r="211" spans="1:22" x14ac:dyDescent="0.35">
      <c r="A211" s="1">
        <f t="shared" si="18"/>
        <v>42048</v>
      </c>
      <c r="B211">
        <v>82</v>
      </c>
      <c r="C211">
        <v>4</v>
      </c>
      <c r="D211">
        <v>28</v>
      </c>
      <c r="E211" s="39"/>
      <c r="F211" s="33">
        <f t="shared" si="16"/>
        <v>822</v>
      </c>
      <c r="G211" s="14">
        <f t="shared" si="17"/>
        <v>517</v>
      </c>
      <c r="H211" s="12">
        <v>0</v>
      </c>
      <c r="I211" s="12">
        <v>0</v>
      </c>
      <c r="J211">
        <f t="shared" si="19"/>
        <v>0.80999999999994543</v>
      </c>
      <c r="K211">
        <f t="shared" si="15"/>
        <v>26500</v>
      </c>
      <c r="L211" s="5">
        <v>28500</v>
      </c>
      <c r="M211" s="6">
        <v>2000</v>
      </c>
      <c r="N211" s="5">
        <v>454632</v>
      </c>
      <c r="O211" s="6">
        <v>455149</v>
      </c>
      <c r="P211" s="12">
        <v>357.97</v>
      </c>
      <c r="Q211" s="6">
        <v>358.78</v>
      </c>
      <c r="R211" s="12">
        <v>5</v>
      </c>
      <c r="T211" s="13" t="s">
        <v>22</v>
      </c>
      <c r="U211" s="13" t="s">
        <v>54</v>
      </c>
      <c r="V211" s="19" t="s">
        <v>31</v>
      </c>
    </row>
    <row r="212" spans="1:22" x14ac:dyDescent="0.35">
      <c r="A212" s="1">
        <f t="shared" si="18"/>
        <v>42049</v>
      </c>
      <c r="B212">
        <v>64</v>
      </c>
      <c r="C212">
        <v>2</v>
      </c>
      <c r="D212">
        <v>24</v>
      </c>
      <c r="E212" s="39"/>
      <c r="F212" s="33">
        <f t="shared" si="16"/>
        <v>680</v>
      </c>
      <c r="G212" s="14">
        <f t="shared" si="17"/>
        <v>1416</v>
      </c>
      <c r="H212" s="12">
        <v>0</v>
      </c>
      <c r="I212" s="12">
        <v>2500</v>
      </c>
      <c r="J212">
        <f t="shared" si="19"/>
        <v>0.46000000000003638</v>
      </c>
      <c r="K212">
        <f t="shared" si="15"/>
        <v>20100</v>
      </c>
      <c r="L212" s="5">
        <v>23100</v>
      </c>
      <c r="M212" s="6">
        <v>3000</v>
      </c>
      <c r="N212" s="5">
        <v>456233</v>
      </c>
      <c r="O212" s="6">
        <v>457649</v>
      </c>
      <c r="P212" s="12">
        <v>359.71</v>
      </c>
      <c r="Q212" s="6">
        <v>360.17</v>
      </c>
      <c r="R212" s="12">
        <v>4</v>
      </c>
      <c r="T212" s="13" t="s">
        <v>22</v>
      </c>
      <c r="U212" s="13" t="s">
        <v>54</v>
      </c>
      <c r="V212" s="19" t="s">
        <v>31</v>
      </c>
    </row>
    <row r="213" spans="1:22" x14ac:dyDescent="0.35">
      <c r="A213" s="1">
        <f t="shared" si="18"/>
        <v>42050</v>
      </c>
      <c r="B213">
        <v>75</v>
      </c>
      <c r="C213">
        <v>4</v>
      </c>
      <c r="D213">
        <v>29</v>
      </c>
      <c r="E213" s="39"/>
      <c r="F213" s="33">
        <f t="shared" ref="F213:F244" si="20">+B213*B$4+C213*C$4+D213*D$4</f>
        <v>821</v>
      </c>
      <c r="G213" s="14">
        <f t="shared" si="17"/>
        <v>903</v>
      </c>
      <c r="H213" s="12">
        <v>0</v>
      </c>
      <c r="I213" s="12">
        <v>0</v>
      </c>
      <c r="J213">
        <f t="shared" si="19"/>
        <v>0.43999999999999773</v>
      </c>
      <c r="K213">
        <f t="shared" si="15"/>
        <v>32300</v>
      </c>
      <c r="L213" s="5">
        <v>33300</v>
      </c>
      <c r="M213" s="6">
        <v>1000</v>
      </c>
      <c r="N213" s="5">
        <v>459853</v>
      </c>
      <c r="O213" s="6">
        <v>460756</v>
      </c>
      <c r="P213" s="12">
        <v>361.11</v>
      </c>
      <c r="Q213" s="6">
        <v>361.55</v>
      </c>
      <c r="R213" s="12">
        <v>4</v>
      </c>
      <c r="T213" s="13" t="s">
        <v>22</v>
      </c>
      <c r="U213" s="13" t="s">
        <v>54</v>
      </c>
      <c r="V213" s="19" t="s">
        <v>21</v>
      </c>
    </row>
    <row r="214" spans="1:22" x14ac:dyDescent="0.35">
      <c r="A214" s="1">
        <f t="shared" si="18"/>
        <v>42051</v>
      </c>
      <c r="B214">
        <v>174</v>
      </c>
      <c r="C214">
        <v>12</v>
      </c>
      <c r="D214">
        <v>35</v>
      </c>
      <c r="E214" s="39"/>
      <c r="F214" s="33">
        <f t="shared" si="20"/>
        <v>1270</v>
      </c>
      <c r="G214" s="14">
        <f t="shared" si="17"/>
        <v>1125</v>
      </c>
      <c r="H214" s="12">
        <v>0</v>
      </c>
      <c r="I214" s="12">
        <v>5000</v>
      </c>
      <c r="J214">
        <f t="shared" si="19"/>
        <v>0.68000000000000682</v>
      </c>
      <c r="K214">
        <f t="shared" si="15"/>
        <v>63400</v>
      </c>
      <c r="L214" s="5">
        <v>68400</v>
      </c>
      <c r="M214" s="6">
        <v>5000</v>
      </c>
      <c r="N214" s="5">
        <v>462191</v>
      </c>
      <c r="O214" s="6">
        <v>463316</v>
      </c>
      <c r="P214" s="12">
        <v>362.7</v>
      </c>
      <c r="Q214" s="6">
        <v>363.38</v>
      </c>
      <c r="R214" s="12">
        <v>10</v>
      </c>
      <c r="T214" s="13" t="s">
        <v>15</v>
      </c>
      <c r="U214" s="13" t="s">
        <v>46</v>
      </c>
      <c r="V214" s="19" t="s">
        <v>21</v>
      </c>
    </row>
    <row r="215" spans="1:22" x14ac:dyDescent="0.35">
      <c r="A215" s="1">
        <f t="shared" si="18"/>
        <v>42052</v>
      </c>
      <c r="B215">
        <v>65</v>
      </c>
      <c r="C215">
        <v>1</v>
      </c>
      <c r="D215">
        <v>7</v>
      </c>
      <c r="E215" s="39"/>
      <c r="F215" s="33">
        <f t="shared" si="20"/>
        <v>339</v>
      </c>
      <c r="G215" s="14">
        <f t="shared" si="17"/>
        <v>356</v>
      </c>
      <c r="H215" s="12">
        <v>0</v>
      </c>
      <c r="I215" s="12">
        <v>0</v>
      </c>
      <c r="J215">
        <f t="shared" si="19"/>
        <v>0.68999999999999773</v>
      </c>
      <c r="K215">
        <f t="shared" si="15"/>
        <v>17300</v>
      </c>
      <c r="L215" s="5">
        <v>20300</v>
      </c>
      <c r="M215" s="6">
        <v>3000</v>
      </c>
      <c r="N215" s="5">
        <v>463378</v>
      </c>
      <c r="O215" s="6">
        <v>463734</v>
      </c>
      <c r="P215" s="12">
        <v>364.15</v>
      </c>
      <c r="Q215" s="6">
        <v>364.84</v>
      </c>
      <c r="R215" s="12">
        <v>3</v>
      </c>
      <c r="T215" s="13" t="s">
        <v>15</v>
      </c>
      <c r="U215" s="13" t="s">
        <v>46</v>
      </c>
      <c r="V215" s="19" t="s">
        <v>21</v>
      </c>
    </row>
    <row r="216" spans="1:22" x14ac:dyDescent="0.35">
      <c r="A216" s="1">
        <f t="shared" si="18"/>
        <v>42053</v>
      </c>
      <c r="B216">
        <v>90</v>
      </c>
      <c r="C216">
        <v>3</v>
      </c>
      <c r="D216">
        <v>25</v>
      </c>
      <c r="E216" s="39"/>
      <c r="F216" s="33">
        <f t="shared" si="20"/>
        <v>782</v>
      </c>
      <c r="G216" s="14">
        <f t="shared" si="17"/>
        <v>887</v>
      </c>
      <c r="H216" s="12">
        <v>0</v>
      </c>
      <c r="I216" s="12">
        <v>6000</v>
      </c>
      <c r="J216">
        <f t="shared" si="19"/>
        <v>0.62000000000000455</v>
      </c>
      <c r="K216">
        <f t="shared" si="15"/>
        <v>25200</v>
      </c>
      <c r="L216" s="5">
        <v>40200</v>
      </c>
      <c r="M216" s="6">
        <v>15000</v>
      </c>
      <c r="N216" s="5">
        <v>466735</v>
      </c>
      <c r="O216" s="6">
        <v>467622</v>
      </c>
      <c r="P216" s="12">
        <v>365.77</v>
      </c>
      <c r="Q216" s="6">
        <v>366.39</v>
      </c>
      <c r="R216" s="12">
        <v>4</v>
      </c>
      <c r="T216" s="13" t="s">
        <v>15</v>
      </c>
      <c r="U216" s="13" t="s">
        <v>46</v>
      </c>
      <c r="V216" s="19" t="s">
        <v>21</v>
      </c>
    </row>
    <row r="217" spans="1:22" x14ac:dyDescent="0.35">
      <c r="A217" s="1">
        <f>+A216+1</f>
        <v>42054</v>
      </c>
      <c r="B217">
        <v>217</v>
      </c>
      <c r="C217">
        <v>8</v>
      </c>
      <c r="D217">
        <v>17</v>
      </c>
      <c r="E217" s="39"/>
      <c r="F217" s="33">
        <f t="shared" si="20"/>
        <v>1023</v>
      </c>
      <c r="G217" s="14">
        <f t="shared" si="17"/>
        <v>2506</v>
      </c>
      <c r="H217" s="12">
        <v>0</v>
      </c>
      <c r="I217" s="12">
        <v>13300</v>
      </c>
      <c r="J217">
        <f t="shared" si="19"/>
        <v>0.86000000000001364</v>
      </c>
      <c r="K217">
        <f t="shared" si="15"/>
        <v>15900</v>
      </c>
      <c r="L217" s="5">
        <v>80900</v>
      </c>
      <c r="M217" s="6">
        <v>65000</v>
      </c>
      <c r="N217" s="5">
        <v>467668</v>
      </c>
      <c r="O217" s="6">
        <v>470174</v>
      </c>
      <c r="P217" s="12">
        <v>367.25</v>
      </c>
      <c r="Q217" s="6">
        <v>368.11</v>
      </c>
      <c r="R217" s="12">
        <v>9</v>
      </c>
      <c r="T217" s="13" t="s">
        <v>22</v>
      </c>
      <c r="U217" s="13" t="s">
        <v>46</v>
      </c>
      <c r="V217" s="19" t="s">
        <v>17</v>
      </c>
    </row>
    <row r="218" spans="1:22" x14ac:dyDescent="0.35">
      <c r="A218" s="1">
        <f t="shared" si="18"/>
        <v>42055</v>
      </c>
      <c r="B218">
        <v>59</v>
      </c>
      <c r="C218">
        <v>3</v>
      </c>
      <c r="D218">
        <v>35</v>
      </c>
      <c r="E218" s="39"/>
      <c r="F218" s="33">
        <f t="shared" si="20"/>
        <v>889</v>
      </c>
      <c r="G218" s="14">
        <f t="shared" si="17"/>
        <v>35</v>
      </c>
      <c r="H218" s="12">
        <v>0</v>
      </c>
      <c r="I218" s="12">
        <v>0</v>
      </c>
      <c r="J218">
        <f t="shared" si="19"/>
        <v>9.0000000000031832E-2</v>
      </c>
      <c r="K218">
        <f t="shared" si="15"/>
        <v>15300</v>
      </c>
      <c r="L218" s="5">
        <v>27300</v>
      </c>
      <c r="M218" s="6">
        <v>12000</v>
      </c>
      <c r="N218" s="5">
        <v>472951</v>
      </c>
      <c r="O218" s="6">
        <v>472986</v>
      </c>
      <c r="P218" s="12">
        <v>368.9</v>
      </c>
      <c r="Q218" s="6">
        <v>368.99</v>
      </c>
      <c r="R218" s="12">
        <v>3</v>
      </c>
      <c r="T218" s="13" t="s">
        <v>22</v>
      </c>
      <c r="U218" s="13" t="s">
        <v>46</v>
      </c>
      <c r="V218" s="19" t="s">
        <v>17</v>
      </c>
    </row>
    <row r="219" spans="1:22" x14ac:dyDescent="0.35">
      <c r="A219" s="1">
        <f t="shared" si="18"/>
        <v>42056</v>
      </c>
      <c r="B219">
        <v>71</v>
      </c>
      <c r="C219">
        <v>2</v>
      </c>
      <c r="D219">
        <v>25</v>
      </c>
      <c r="E219" s="39"/>
      <c r="F219" s="33">
        <f t="shared" si="20"/>
        <v>721</v>
      </c>
      <c r="G219" s="14">
        <f t="shared" si="17"/>
        <v>1964</v>
      </c>
      <c r="H219" s="12">
        <v>0</v>
      </c>
      <c r="I219" s="12">
        <v>0</v>
      </c>
      <c r="J219">
        <f t="shared" si="19"/>
        <v>0.74000000000000909</v>
      </c>
      <c r="K219">
        <f t="shared" si="15"/>
        <v>17500</v>
      </c>
      <c r="L219" s="5">
        <v>22500</v>
      </c>
      <c r="M219" s="6">
        <v>5000</v>
      </c>
      <c r="N219" s="5">
        <v>475228</v>
      </c>
      <c r="O219" s="6">
        <v>477192</v>
      </c>
      <c r="P219" s="12">
        <v>370.33</v>
      </c>
      <c r="Q219" s="6">
        <v>371.07</v>
      </c>
      <c r="R219" s="12">
        <v>4</v>
      </c>
      <c r="T219" s="13" t="s">
        <v>22</v>
      </c>
      <c r="U219" s="13" t="s">
        <v>54</v>
      </c>
      <c r="V219" s="19" t="s">
        <v>17</v>
      </c>
    </row>
    <row r="220" spans="1:22" x14ac:dyDescent="0.35">
      <c r="A220" s="1">
        <v>42057</v>
      </c>
      <c r="B220">
        <v>60</v>
      </c>
      <c r="C220">
        <v>2</v>
      </c>
      <c r="D220">
        <v>43</v>
      </c>
      <c r="E220" s="39"/>
      <c r="F220" s="33">
        <f t="shared" si="20"/>
        <v>1048</v>
      </c>
      <c r="G220" s="14">
        <f t="shared" si="17"/>
        <v>1899</v>
      </c>
      <c r="H220" s="12">
        <v>0</v>
      </c>
      <c r="I220" s="12">
        <v>0</v>
      </c>
      <c r="J220">
        <f t="shared" si="19"/>
        <v>0.69999999999998863</v>
      </c>
      <c r="K220">
        <f t="shared" si="15"/>
        <v>17600</v>
      </c>
      <c r="L220" s="5">
        <v>23600</v>
      </c>
      <c r="M220" s="6">
        <v>6000</v>
      </c>
      <c r="N220" s="5">
        <v>477415</v>
      </c>
      <c r="O220" s="6">
        <v>479314</v>
      </c>
      <c r="P220" s="12">
        <v>371.8</v>
      </c>
      <c r="Q220" s="6">
        <v>372.5</v>
      </c>
      <c r="R220" s="12">
        <v>3</v>
      </c>
      <c r="T220" s="13" t="s">
        <v>15</v>
      </c>
      <c r="U220" s="13" t="s">
        <v>54</v>
      </c>
      <c r="V220" s="19" t="s">
        <v>17</v>
      </c>
    </row>
    <row r="221" spans="1:22" x14ac:dyDescent="0.35">
      <c r="A221" s="1">
        <v>42058</v>
      </c>
      <c r="B221">
        <v>252</v>
      </c>
      <c r="C221">
        <v>16</v>
      </c>
      <c r="D221">
        <v>35</v>
      </c>
      <c r="E221" s="39"/>
      <c r="F221" s="33">
        <f t="shared" si="20"/>
        <v>1520</v>
      </c>
      <c r="G221" s="14">
        <f t="shared" si="17"/>
        <v>4162</v>
      </c>
      <c r="H221" s="12">
        <v>28</v>
      </c>
      <c r="I221" s="12">
        <v>0</v>
      </c>
      <c r="J221">
        <f t="shared" si="19"/>
        <v>0.92000000000001592</v>
      </c>
      <c r="K221">
        <f t="shared" si="15"/>
        <v>105700</v>
      </c>
      <c r="L221" s="5">
        <v>114700</v>
      </c>
      <c r="M221" s="6">
        <v>9000</v>
      </c>
      <c r="N221" s="5">
        <v>479717</v>
      </c>
      <c r="O221" s="6">
        <v>483879</v>
      </c>
      <c r="P221" s="12">
        <v>373.27</v>
      </c>
      <c r="Q221" s="6">
        <v>374.19</v>
      </c>
      <c r="R221" s="12">
        <v>10</v>
      </c>
      <c r="T221" s="13" t="s">
        <v>15</v>
      </c>
      <c r="U221" s="13" t="s">
        <v>54</v>
      </c>
      <c r="V221" s="19" t="s">
        <v>21</v>
      </c>
    </row>
    <row r="222" spans="1:22" x14ac:dyDescent="0.35">
      <c r="A222" s="1">
        <v>42059</v>
      </c>
      <c r="B222">
        <v>56</v>
      </c>
      <c r="C222">
        <v>3</v>
      </c>
      <c r="D222">
        <v>18</v>
      </c>
      <c r="E222" s="39"/>
      <c r="F222" s="33">
        <f t="shared" si="20"/>
        <v>540</v>
      </c>
      <c r="G222" s="14">
        <f t="shared" si="17"/>
        <v>1651</v>
      </c>
      <c r="H222" s="12">
        <v>5</v>
      </c>
      <c r="I222" s="12"/>
      <c r="J222">
        <f t="shared" si="19"/>
        <v>0.53999999999996362</v>
      </c>
      <c r="K222">
        <f t="shared" si="15"/>
        <v>7900</v>
      </c>
      <c r="L222" s="5">
        <v>22900</v>
      </c>
      <c r="M222" s="6">
        <v>15000</v>
      </c>
      <c r="N222" s="5">
        <v>484390</v>
      </c>
      <c r="O222" s="6">
        <v>486041</v>
      </c>
      <c r="P222" s="12">
        <v>374.98</v>
      </c>
      <c r="Q222" s="6">
        <v>375.52</v>
      </c>
      <c r="R222" s="12">
        <v>3</v>
      </c>
      <c r="T222" s="13" t="s">
        <v>15</v>
      </c>
      <c r="U222" s="13" t="s">
        <v>54</v>
      </c>
      <c r="V222" s="19" t="s">
        <v>21</v>
      </c>
    </row>
    <row r="223" spans="1:22" x14ac:dyDescent="0.35">
      <c r="A223" s="1">
        <v>42060</v>
      </c>
      <c r="B223">
        <v>82</v>
      </c>
      <c r="C223">
        <v>1</v>
      </c>
      <c r="D223">
        <v>28</v>
      </c>
      <c r="E223" s="39"/>
      <c r="F223" s="33">
        <f t="shared" si="20"/>
        <v>810</v>
      </c>
      <c r="G223" s="14">
        <f t="shared" si="17"/>
        <v>1946</v>
      </c>
      <c r="H223" s="12">
        <v>10</v>
      </c>
      <c r="I223" s="12"/>
      <c r="J223">
        <f t="shared" si="19"/>
        <v>0.76999999999998181</v>
      </c>
      <c r="K223">
        <f t="shared" si="15"/>
        <v>33300</v>
      </c>
      <c r="L223" s="5">
        <v>37300</v>
      </c>
      <c r="M223" s="6">
        <v>4000</v>
      </c>
      <c r="N223" s="5">
        <v>486162</v>
      </c>
      <c r="O223" s="6">
        <v>488108</v>
      </c>
      <c r="P223" s="12">
        <v>376.29</v>
      </c>
      <c r="Q223" s="6">
        <v>377.06</v>
      </c>
      <c r="R223" s="12">
        <v>3</v>
      </c>
      <c r="T223" s="13" t="s">
        <v>22</v>
      </c>
      <c r="U223" s="13" t="s">
        <v>56</v>
      </c>
      <c r="V223" s="19" t="s">
        <v>21</v>
      </c>
    </row>
    <row r="224" spans="1:22" x14ac:dyDescent="0.35">
      <c r="A224" s="1">
        <v>42061</v>
      </c>
      <c r="B224">
        <v>191</v>
      </c>
      <c r="C224">
        <v>19</v>
      </c>
      <c r="D224">
        <v>41</v>
      </c>
      <c r="E224" s="39"/>
      <c r="F224" s="33">
        <f t="shared" si="20"/>
        <v>1469</v>
      </c>
      <c r="G224" s="14">
        <f t="shared" si="17"/>
        <v>3630</v>
      </c>
      <c r="H224" s="12">
        <v>18</v>
      </c>
      <c r="I224" s="12"/>
      <c r="J224">
        <f t="shared" si="19"/>
        <v>0.64999999999997726</v>
      </c>
      <c r="K224">
        <f t="shared" si="15"/>
        <v>76300</v>
      </c>
      <c r="L224" s="5">
        <v>82300</v>
      </c>
      <c r="M224" s="6">
        <v>6000</v>
      </c>
      <c r="N224" s="5">
        <v>488580</v>
      </c>
      <c r="O224" s="6">
        <v>492210</v>
      </c>
      <c r="P224" s="12">
        <v>377.79</v>
      </c>
      <c r="Q224" s="6">
        <v>378.44</v>
      </c>
      <c r="R224" s="12">
        <v>9</v>
      </c>
      <c r="T224" s="13" t="s">
        <v>22</v>
      </c>
      <c r="U224" s="13" t="s">
        <v>46</v>
      </c>
      <c r="V224" s="19" t="s">
        <v>17</v>
      </c>
    </row>
    <row r="225" spans="1:22" x14ac:dyDescent="0.35">
      <c r="A225" s="1">
        <v>42062</v>
      </c>
      <c r="B225">
        <v>65</v>
      </c>
      <c r="C225">
        <v>3</v>
      </c>
      <c r="D225">
        <v>39</v>
      </c>
      <c r="E225" s="39"/>
      <c r="F225" s="33">
        <f t="shared" si="20"/>
        <v>987</v>
      </c>
      <c r="G225" s="14">
        <f t="shared" si="17"/>
        <v>1939</v>
      </c>
      <c r="H225" s="12">
        <v>5</v>
      </c>
      <c r="I225" s="12"/>
      <c r="J225">
        <f t="shared" si="19"/>
        <v>0.71999999999997044</v>
      </c>
      <c r="K225">
        <f t="shared" si="15"/>
        <v>18800</v>
      </c>
      <c r="L225" s="5">
        <v>28800</v>
      </c>
      <c r="M225" s="32">
        <v>10000</v>
      </c>
      <c r="N225" s="5">
        <v>492861</v>
      </c>
      <c r="O225" s="6">
        <v>494800</v>
      </c>
      <c r="P225" s="12">
        <v>379.36</v>
      </c>
      <c r="Q225" s="6">
        <v>380.08</v>
      </c>
      <c r="R225" s="12">
        <v>3</v>
      </c>
      <c r="T225" s="13" t="s">
        <v>22</v>
      </c>
      <c r="U225" s="13" t="s">
        <v>46</v>
      </c>
      <c r="V225" s="19" t="s">
        <v>17</v>
      </c>
    </row>
    <row r="226" spans="1:22" x14ac:dyDescent="0.35">
      <c r="A226" s="1">
        <v>42063</v>
      </c>
      <c r="B226">
        <v>55</v>
      </c>
      <c r="C226">
        <v>2</v>
      </c>
      <c r="D226">
        <v>34</v>
      </c>
      <c r="E226" s="39"/>
      <c r="F226" s="33">
        <f t="shared" si="20"/>
        <v>853</v>
      </c>
      <c r="G226" s="14">
        <f t="shared" si="17"/>
        <v>1920</v>
      </c>
      <c r="H226" s="12">
        <v>10</v>
      </c>
      <c r="I226" s="12"/>
      <c r="J226">
        <f t="shared" si="19"/>
        <v>0.39999999999997726</v>
      </c>
      <c r="K226">
        <f t="shared" si="15"/>
        <v>-23600</v>
      </c>
      <c r="L226" s="5">
        <v>28400</v>
      </c>
      <c r="M226" s="6">
        <v>52000</v>
      </c>
      <c r="N226" s="5">
        <v>495444</v>
      </c>
      <c r="O226" s="6">
        <v>497364</v>
      </c>
      <c r="P226" s="12">
        <v>380.85</v>
      </c>
      <c r="Q226" s="6">
        <v>381.25</v>
      </c>
      <c r="R226" s="12">
        <v>3</v>
      </c>
      <c r="T226" s="13" t="s">
        <v>29</v>
      </c>
      <c r="U226" s="13" t="s">
        <v>46</v>
      </c>
      <c r="V226" s="19" t="s">
        <v>17</v>
      </c>
    </row>
    <row r="227" spans="1:22" x14ac:dyDescent="0.35">
      <c r="A227" s="1">
        <v>42064</v>
      </c>
      <c r="B227">
        <v>84</v>
      </c>
      <c r="C227">
        <v>2</v>
      </c>
      <c r="D227">
        <v>33</v>
      </c>
      <c r="E227" s="39"/>
      <c r="F227" s="33">
        <f t="shared" si="20"/>
        <v>920</v>
      </c>
      <c r="G227" s="14">
        <f t="shared" si="17"/>
        <v>2272</v>
      </c>
      <c r="H227" s="12">
        <v>19</v>
      </c>
      <c r="I227" s="12">
        <v>500</v>
      </c>
      <c r="J227">
        <f t="shared" si="19"/>
        <v>0.93000000000000682</v>
      </c>
      <c r="K227">
        <f t="shared" si="15"/>
        <v>35600</v>
      </c>
      <c r="L227" s="5">
        <v>40600</v>
      </c>
      <c r="M227" s="6">
        <v>5000</v>
      </c>
      <c r="N227" s="5">
        <v>497480</v>
      </c>
      <c r="O227" s="6">
        <v>499752</v>
      </c>
      <c r="P227" s="12">
        <v>382.04</v>
      </c>
      <c r="Q227" s="6">
        <v>382.97</v>
      </c>
      <c r="R227" s="12">
        <v>5</v>
      </c>
      <c r="T227" s="13" t="s">
        <v>15</v>
      </c>
      <c r="U227" s="13" t="s">
        <v>54</v>
      </c>
      <c r="V227" s="19" t="s">
        <v>21</v>
      </c>
    </row>
    <row r="228" spans="1:22" x14ac:dyDescent="0.35">
      <c r="A228" s="1">
        <v>42065</v>
      </c>
      <c r="B228">
        <v>217</v>
      </c>
      <c r="C228">
        <v>12</v>
      </c>
      <c r="D228">
        <v>44</v>
      </c>
      <c r="E228" s="39"/>
      <c r="F228" s="33">
        <f t="shared" si="20"/>
        <v>1579</v>
      </c>
      <c r="G228" s="14">
        <f t="shared" si="17"/>
        <v>4268</v>
      </c>
      <c r="H228" s="12">
        <v>5</v>
      </c>
      <c r="I228" s="12">
        <v>10500</v>
      </c>
      <c r="J228">
        <f t="shared" si="19"/>
        <v>0.95999999999997954</v>
      </c>
      <c r="K228">
        <f t="shared" si="15"/>
        <v>26500</v>
      </c>
      <c r="L228" s="5">
        <v>91500</v>
      </c>
      <c r="M228" s="6">
        <v>65000</v>
      </c>
      <c r="N228" s="5">
        <v>499903</v>
      </c>
      <c r="O228" s="6">
        <v>504171</v>
      </c>
      <c r="P228" s="12">
        <v>383.48</v>
      </c>
      <c r="Q228" s="6">
        <v>384.44</v>
      </c>
      <c r="R228" s="12">
        <v>9</v>
      </c>
      <c r="T228" s="13" t="s">
        <v>15</v>
      </c>
      <c r="U228" s="13" t="s">
        <v>54</v>
      </c>
      <c r="V228" s="19" t="s">
        <v>21</v>
      </c>
    </row>
    <row r="229" spans="1:22" x14ac:dyDescent="0.35">
      <c r="A229" s="1">
        <v>42066</v>
      </c>
      <c r="B229">
        <v>63</v>
      </c>
      <c r="C229">
        <v>0</v>
      </c>
      <c r="D229">
        <v>36</v>
      </c>
      <c r="E229" s="39"/>
      <c r="F229" s="33">
        <f t="shared" si="20"/>
        <v>909</v>
      </c>
      <c r="G229" s="14">
        <f t="shared" si="17"/>
        <v>2016</v>
      </c>
      <c r="H229" s="12">
        <v>0</v>
      </c>
      <c r="I229" s="12">
        <v>12500</v>
      </c>
      <c r="J229">
        <f t="shared" si="19"/>
        <v>0.76999999999998181</v>
      </c>
      <c r="K229">
        <f t="shared" si="15"/>
        <v>18900</v>
      </c>
      <c r="L229" s="5">
        <v>36400</v>
      </c>
      <c r="M229" s="6">
        <v>17500</v>
      </c>
      <c r="N229" s="5">
        <v>504377</v>
      </c>
      <c r="O229" s="6">
        <v>506393</v>
      </c>
      <c r="P229" s="12">
        <v>385.11</v>
      </c>
      <c r="Q229" s="6">
        <v>385.88</v>
      </c>
      <c r="R229" s="12">
        <v>3</v>
      </c>
      <c r="T229" s="13" t="s">
        <v>22</v>
      </c>
      <c r="U229" s="13" t="s">
        <v>54</v>
      </c>
      <c r="V229" s="19" t="s">
        <v>21</v>
      </c>
    </row>
    <row r="230" spans="1:22" x14ac:dyDescent="0.35">
      <c r="A230" s="1">
        <v>42067</v>
      </c>
      <c r="B230">
        <v>75</v>
      </c>
      <c r="C230">
        <v>4</v>
      </c>
      <c r="D230">
        <v>41</v>
      </c>
      <c r="E230" s="39"/>
      <c r="F230" s="33">
        <f t="shared" si="20"/>
        <v>1061</v>
      </c>
      <c r="G230" s="14">
        <f t="shared" si="17"/>
        <v>2263</v>
      </c>
      <c r="H230" s="12">
        <v>0</v>
      </c>
      <c r="I230" s="12">
        <v>4000</v>
      </c>
      <c r="J230">
        <f t="shared" si="19"/>
        <v>0.71999999999997044</v>
      </c>
      <c r="K230">
        <f t="shared" si="15"/>
        <v>32800</v>
      </c>
      <c r="L230" s="5">
        <v>35800</v>
      </c>
      <c r="M230" s="6">
        <v>3000</v>
      </c>
      <c r="N230" s="5">
        <v>506584</v>
      </c>
      <c r="O230" s="6">
        <v>508847</v>
      </c>
      <c r="P230" s="12">
        <v>386.66</v>
      </c>
      <c r="Q230" s="6">
        <v>387.38</v>
      </c>
      <c r="R230" s="12">
        <v>3</v>
      </c>
      <c r="T230" s="13" t="s">
        <v>22</v>
      </c>
      <c r="U230" s="13" t="s">
        <v>54</v>
      </c>
      <c r="V230" s="19" t="s">
        <v>21</v>
      </c>
    </row>
    <row r="231" spans="1:22" x14ac:dyDescent="0.35">
      <c r="A231" s="1">
        <v>42068</v>
      </c>
      <c r="B231">
        <v>221</v>
      </c>
      <c r="C231">
        <v>19</v>
      </c>
      <c r="D231">
        <v>38</v>
      </c>
      <c r="E231" s="39"/>
      <c r="F231" s="33">
        <f t="shared" si="20"/>
        <v>1499</v>
      </c>
      <c r="G231" s="14">
        <f t="shared" si="17"/>
        <v>3553</v>
      </c>
      <c r="H231" s="12">
        <v>18</v>
      </c>
      <c r="I231" s="12">
        <v>1000</v>
      </c>
      <c r="J231">
        <f t="shared" si="19"/>
        <v>0.86000000000001364</v>
      </c>
      <c r="K231">
        <f t="shared" si="15"/>
        <v>82800</v>
      </c>
      <c r="L231" s="5">
        <v>90300</v>
      </c>
      <c r="M231" s="6">
        <v>7500</v>
      </c>
      <c r="N231" s="5">
        <v>509223</v>
      </c>
      <c r="O231" s="6">
        <v>512776</v>
      </c>
      <c r="P231" s="12">
        <v>388.13</v>
      </c>
      <c r="Q231" s="6">
        <v>388.99</v>
      </c>
      <c r="R231" s="12">
        <v>9</v>
      </c>
      <c r="T231" s="13" t="s">
        <v>22</v>
      </c>
      <c r="U231" s="13" t="s">
        <v>46</v>
      </c>
      <c r="V231" s="19" t="s">
        <v>17</v>
      </c>
    </row>
    <row r="232" spans="1:22" x14ac:dyDescent="0.35">
      <c r="A232" s="1">
        <v>42069</v>
      </c>
      <c r="B232">
        <v>55</v>
      </c>
      <c r="C232">
        <v>2</v>
      </c>
      <c r="D232">
        <v>22</v>
      </c>
      <c r="E232" s="39"/>
      <c r="F232" s="33">
        <f t="shared" si="20"/>
        <v>613</v>
      </c>
      <c r="G232" s="14">
        <f t="shared" si="17"/>
        <v>1208</v>
      </c>
      <c r="H232" s="12">
        <v>16</v>
      </c>
      <c r="I232" s="12">
        <v>2000</v>
      </c>
      <c r="J232">
        <f t="shared" si="19"/>
        <v>0.79000000000002046</v>
      </c>
      <c r="K232">
        <f t="shared" si="15"/>
        <v>24000</v>
      </c>
      <c r="L232" s="5">
        <v>28000</v>
      </c>
      <c r="M232" s="6">
        <v>4000</v>
      </c>
      <c r="N232" s="5">
        <v>512776</v>
      </c>
      <c r="O232" s="6">
        <v>513984</v>
      </c>
      <c r="P232" s="12">
        <v>389.77</v>
      </c>
      <c r="Q232" s="6">
        <v>390.56</v>
      </c>
      <c r="R232" s="12">
        <v>2</v>
      </c>
      <c r="T232" s="13" t="s">
        <v>29</v>
      </c>
      <c r="U232" s="13" t="s">
        <v>46</v>
      </c>
      <c r="V232" s="19" t="s">
        <v>17</v>
      </c>
    </row>
    <row r="233" spans="1:22" x14ac:dyDescent="0.35">
      <c r="A233" s="1">
        <v>42070</v>
      </c>
      <c r="B233">
        <v>68</v>
      </c>
      <c r="C233">
        <v>4</v>
      </c>
      <c r="D233">
        <v>2</v>
      </c>
      <c r="E233" s="39"/>
      <c r="F233" s="33">
        <f t="shared" si="20"/>
        <v>260</v>
      </c>
      <c r="G233" s="14">
        <f t="shared" si="17"/>
        <v>1560</v>
      </c>
      <c r="H233" s="12">
        <v>6</v>
      </c>
      <c r="I233" s="12">
        <v>1000</v>
      </c>
      <c r="J233">
        <f t="shared" si="19"/>
        <v>0.71999999999997044</v>
      </c>
      <c r="K233">
        <f t="shared" si="15"/>
        <v>-2700</v>
      </c>
      <c r="L233" s="5">
        <v>29300</v>
      </c>
      <c r="M233" s="32">
        <v>32000</v>
      </c>
      <c r="N233" s="5">
        <v>516645</v>
      </c>
      <c r="O233" s="6">
        <v>518205</v>
      </c>
      <c r="P233" s="12">
        <v>391.3</v>
      </c>
      <c r="Q233" s="6">
        <v>392.02</v>
      </c>
      <c r="R233" s="12">
        <v>3</v>
      </c>
      <c r="T233" s="13" t="s">
        <v>15</v>
      </c>
      <c r="U233" s="13" t="s">
        <v>46</v>
      </c>
      <c r="V233" s="19" t="s">
        <v>17</v>
      </c>
    </row>
    <row r="234" spans="1:22" x14ac:dyDescent="0.35">
      <c r="A234" s="1">
        <v>42071</v>
      </c>
      <c r="B234">
        <v>69</v>
      </c>
      <c r="C234">
        <v>3</v>
      </c>
      <c r="D234">
        <v>35</v>
      </c>
      <c r="E234" s="39"/>
      <c r="F234" s="33">
        <f t="shared" si="20"/>
        <v>919</v>
      </c>
      <c r="G234" s="14">
        <f t="shared" si="17"/>
        <v>105</v>
      </c>
      <c r="H234" s="12">
        <v>13</v>
      </c>
      <c r="I234" s="12">
        <v>12000</v>
      </c>
      <c r="J234">
        <f t="shared" si="19"/>
        <v>0.65000000000003411</v>
      </c>
      <c r="K234">
        <f t="shared" si="15"/>
        <v>32700</v>
      </c>
      <c r="L234" s="5">
        <v>47200</v>
      </c>
      <c r="M234" s="6">
        <v>14500</v>
      </c>
      <c r="N234" s="5">
        <v>518504</v>
      </c>
      <c r="O234" s="6">
        <v>518609</v>
      </c>
      <c r="P234" s="12">
        <v>392.82</v>
      </c>
      <c r="Q234" s="6">
        <v>393.47</v>
      </c>
      <c r="R234" s="12">
        <v>3</v>
      </c>
      <c r="T234" s="13" t="s">
        <v>15</v>
      </c>
      <c r="U234" s="13" t="s">
        <v>46</v>
      </c>
      <c r="V234" s="19" t="s">
        <v>17</v>
      </c>
    </row>
    <row r="235" spans="1:22" x14ac:dyDescent="0.35">
      <c r="A235" s="1">
        <v>42072</v>
      </c>
      <c r="B235">
        <v>183</v>
      </c>
      <c r="C235">
        <v>14</v>
      </c>
      <c r="D235">
        <v>8</v>
      </c>
      <c r="E235" s="39"/>
      <c r="F235" s="33">
        <f t="shared" si="20"/>
        <v>765</v>
      </c>
      <c r="G235" s="14">
        <f t="shared" si="17"/>
        <v>1264</v>
      </c>
      <c r="H235" s="12">
        <v>29</v>
      </c>
      <c r="I235" s="12">
        <v>1000</v>
      </c>
      <c r="J235">
        <f t="shared" si="19"/>
        <v>0.81999999999999318</v>
      </c>
      <c r="K235">
        <f>L235-M235</f>
        <v>74200</v>
      </c>
      <c r="L235" s="5">
        <v>78200</v>
      </c>
      <c r="M235" s="6">
        <v>4000</v>
      </c>
      <c r="N235" s="5">
        <v>518205</v>
      </c>
      <c r="O235" s="6">
        <v>519469</v>
      </c>
      <c r="P235" s="12">
        <v>394.2</v>
      </c>
      <c r="Q235" s="6">
        <v>395.02</v>
      </c>
      <c r="R235" s="12">
        <v>7</v>
      </c>
      <c r="T235" s="13" t="s">
        <v>22</v>
      </c>
      <c r="U235" s="13" t="s">
        <v>54</v>
      </c>
      <c r="V235" s="19" t="s">
        <v>21</v>
      </c>
    </row>
    <row r="236" spans="1:22" x14ac:dyDescent="0.35">
      <c r="A236" s="1">
        <v>42073</v>
      </c>
      <c r="B236">
        <v>54</v>
      </c>
      <c r="C236">
        <v>3</v>
      </c>
      <c r="D236">
        <v>60</v>
      </c>
      <c r="E236" s="39"/>
      <c r="F236" s="33">
        <f t="shared" si="20"/>
        <v>1374</v>
      </c>
      <c r="G236" s="14">
        <f t="shared" si="17"/>
        <v>1245</v>
      </c>
      <c r="H236" s="12">
        <v>13</v>
      </c>
      <c r="I236" s="12">
        <v>500</v>
      </c>
      <c r="J236">
        <f t="shared" si="19"/>
        <v>0.78999999999996362</v>
      </c>
      <c r="K236">
        <f t="shared" si="15"/>
        <v>32600</v>
      </c>
      <c r="L236" s="5">
        <v>35600</v>
      </c>
      <c r="M236" s="6">
        <v>3000</v>
      </c>
      <c r="N236" s="5">
        <v>522259</v>
      </c>
      <c r="O236" s="6">
        <v>523504</v>
      </c>
      <c r="P236" s="12">
        <v>395.79</v>
      </c>
      <c r="Q236" s="6">
        <v>396.58</v>
      </c>
      <c r="R236" s="12">
        <v>3</v>
      </c>
      <c r="T236" s="13" t="s">
        <v>22</v>
      </c>
      <c r="U236" s="13" t="s">
        <v>54</v>
      </c>
      <c r="V236" s="19" t="s">
        <v>21</v>
      </c>
    </row>
    <row r="237" spans="1:22" x14ac:dyDescent="0.35">
      <c r="A237" s="1">
        <v>42074</v>
      </c>
      <c r="B237">
        <v>77</v>
      </c>
      <c r="C237">
        <v>0</v>
      </c>
      <c r="D237">
        <v>16</v>
      </c>
      <c r="E237" s="39"/>
      <c r="F237" s="33">
        <f t="shared" si="20"/>
        <v>551</v>
      </c>
      <c r="G237" s="14">
        <f t="shared" si="17"/>
        <v>134</v>
      </c>
      <c r="H237" s="12">
        <v>5</v>
      </c>
      <c r="I237" s="12">
        <v>0</v>
      </c>
      <c r="J237">
        <f t="shared" si="19"/>
        <v>0.61000000000001364</v>
      </c>
      <c r="K237">
        <f t="shared" si="15"/>
        <v>21700</v>
      </c>
      <c r="L237" s="5">
        <v>24700</v>
      </c>
      <c r="M237" s="6">
        <v>3000</v>
      </c>
      <c r="N237" s="5">
        <v>523504</v>
      </c>
      <c r="O237" s="6">
        <v>523638</v>
      </c>
      <c r="P237" s="12">
        <v>397.28</v>
      </c>
      <c r="Q237" s="6">
        <v>397.89</v>
      </c>
      <c r="R237" s="12">
        <v>4</v>
      </c>
      <c r="T237" s="13" t="s">
        <v>22</v>
      </c>
      <c r="U237" s="13" t="s">
        <v>54</v>
      </c>
      <c r="V237" s="19" t="s">
        <v>21</v>
      </c>
    </row>
    <row r="238" spans="1:22" x14ac:dyDescent="0.35">
      <c r="A238" s="1">
        <v>42075</v>
      </c>
      <c r="B238">
        <v>156</v>
      </c>
      <c r="C238">
        <v>13</v>
      </c>
      <c r="D238">
        <v>6</v>
      </c>
      <c r="E238" s="39"/>
      <c r="F238" s="33">
        <f t="shared" si="20"/>
        <v>640</v>
      </c>
      <c r="G238" s="14">
        <f t="shared" si="17"/>
        <v>606</v>
      </c>
      <c r="H238" s="12">
        <v>10</v>
      </c>
      <c r="I238" s="12">
        <v>1000</v>
      </c>
      <c r="J238">
        <f t="shared" si="19"/>
        <v>0.51999999999998181</v>
      </c>
      <c r="K238">
        <f t="shared" si="15"/>
        <v>7500</v>
      </c>
      <c r="L238" s="5">
        <v>58500</v>
      </c>
      <c r="M238" s="32">
        <v>51000</v>
      </c>
      <c r="N238" s="5">
        <v>525569</v>
      </c>
      <c r="O238" s="6">
        <v>526175</v>
      </c>
      <c r="P238" s="12">
        <v>398.63</v>
      </c>
      <c r="Q238" s="6">
        <v>399.15</v>
      </c>
      <c r="R238" s="12">
        <v>7</v>
      </c>
      <c r="T238" s="13" t="s">
        <v>22</v>
      </c>
      <c r="U238" s="13" t="s">
        <v>46</v>
      </c>
      <c r="V238" s="19" t="s">
        <v>21</v>
      </c>
    </row>
    <row r="239" spans="1:22" x14ac:dyDescent="0.35">
      <c r="A239" s="1">
        <v>42076</v>
      </c>
      <c r="B239">
        <v>11</v>
      </c>
      <c r="C239">
        <v>0</v>
      </c>
      <c r="D239">
        <v>0</v>
      </c>
      <c r="E239" s="39"/>
      <c r="F239" s="33">
        <f t="shared" si="20"/>
        <v>33</v>
      </c>
      <c r="G239" s="14">
        <f t="shared" si="17"/>
        <v>595</v>
      </c>
      <c r="H239" s="12">
        <v>12</v>
      </c>
      <c r="I239" s="12">
        <v>0</v>
      </c>
      <c r="J239">
        <f t="shared" si="19"/>
        <v>0.28999999999996362</v>
      </c>
      <c r="K239">
        <f t="shared" si="15"/>
        <v>6000</v>
      </c>
      <c r="L239" s="5">
        <v>9000</v>
      </c>
      <c r="M239" s="6">
        <v>3000</v>
      </c>
      <c r="N239" s="5">
        <v>526178</v>
      </c>
      <c r="O239" s="6">
        <v>526773</v>
      </c>
      <c r="P239" s="12">
        <v>399.91</v>
      </c>
      <c r="Q239" s="6">
        <v>400.2</v>
      </c>
      <c r="R239" s="12">
        <v>1</v>
      </c>
      <c r="T239" s="13" t="s">
        <v>15</v>
      </c>
      <c r="U239" s="13" t="s">
        <v>46</v>
      </c>
      <c r="V239" s="19" t="s">
        <v>21</v>
      </c>
    </row>
    <row r="240" spans="1:22" x14ac:dyDescent="0.35">
      <c r="A240" s="1">
        <v>42077</v>
      </c>
      <c r="B240">
        <v>61</v>
      </c>
      <c r="C240">
        <v>1</v>
      </c>
      <c r="D240">
        <v>0</v>
      </c>
      <c r="E240" s="39"/>
      <c r="F240" s="33">
        <f t="shared" si="20"/>
        <v>187</v>
      </c>
      <c r="G240" s="14">
        <f t="shared" si="17"/>
        <v>719</v>
      </c>
      <c r="H240" s="12">
        <v>3</v>
      </c>
      <c r="I240" s="12">
        <v>13800</v>
      </c>
      <c r="J240">
        <f t="shared" si="19"/>
        <v>0.87000000000000455</v>
      </c>
      <c r="K240">
        <f t="shared" si="15"/>
        <v>18600</v>
      </c>
      <c r="L240" s="5">
        <v>31600</v>
      </c>
      <c r="M240" s="6">
        <v>13000</v>
      </c>
      <c r="N240" s="5">
        <v>529665</v>
      </c>
      <c r="O240" s="6">
        <v>530384</v>
      </c>
      <c r="P240" s="12">
        <v>401.42</v>
      </c>
      <c r="Q240" s="6">
        <v>402.29</v>
      </c>
      <c r="R240" s="12">
        <v>3</v>
      </c>
      <c r="T240" s="13" t="s">
        <v>15</v>
      </c>
      <c r="U240" s="13" t="s">
        <v>52</v>
      </c>
      <c r="V240" s="19" t="s">
        <v>31</v>
      </c>
    </row>
    <row r="241" spans="1:22" x14ac:dyDescent="0.35">
      <c r="A241" s="1">
        <v>42078</v>
      </c>
      <c r="B241">
        <v>57</v>
      </c>
      <c r="C241">
        <v>9</v>
      </c>
      <c r="D241">
        <v>0</v>
      </c>
      <c r="E241" s="39"/>
      <c r="F241" s="33">
        <f t="shared" si="20"/>
        <v>207</v>
      </c>
      <c r="G241" s="14">
        <f t="shared" si="17"/>
        <v>694</v>
      </c>
      <c r="H241" s="12">
        <v>24</v>
      </c>
      <c r="I241" s="12">
        <v>500</v>
      </c>
      <c r="J241">
        <f t="shared" si="19"/>
        <v>0.93000000000000682</v>
      </c>
      <c r="K241">
        <f t="shared" si="15"/>
        <v>31900</v>
      </c>
      <c r="L241" s="5">
        <v>33900</v>
      </c>
      <c r="M241" s="6">
        <v>2000</v>
      </c>
      <c r="N241" s="5">
        <v>531795</v>
      </c>
      <c r="O241" s="6">
        <v>532489</v>
      </c>
      <c r="P241" s="12">
        <v>403.05</v>
      </c>
      <c r="Q241" s="6">
        <v>403.98</v>
      </c>
      <c r="R241" s="12">
        <v>4</v>
      </c>
      <c r="T241" s="13" t="s">
        <v>29</v>
      </c>
      <c r="U241" s="13" t="s">
        <v>54</v>
      </c>
      <c r="V241" s="19" t="s">
        <v>17</v>
      </c>
    </row>
    <row r="242" spans="1:22" x14ac:dyDescent="0.35">
      <c r="A242" s="1">
        <v>42079</v>
      </c>
      <c r="B242">
        <v>190</v>
      </c>
      <c r="C242">
        <v>27</v>
      </c>
      <c r="D242">
        <v>6</v>
      </c>
      <c r="E242" s="39"/>
      <c r="F242" s="33">
        <f t="shared" si="20"/>
        <v>798</v>
      </c>
      <c r="G242" s="14">
        <f t="shared" si="17"/>
        <v>422</v>
      </c>
      <c r="H242" s="12">
        <v>27</v>
      </c>
      <c r="I242" s="12">
        <v>2000</v>
      </c>
      <c r="J242">
        <f t="shared" si="19"/>
        <v>1.0499999999999545</v>
      </c>
      <c r="K242">
        <f t="shared" si="15"/>
        <v>84300</v>
      </c>
      <c r="L242" s="5">
        <v>91300</v>
      </c>
      <c r="M242" s="6">
        <v>7000</v>
      </c>
      <c r="N242" s="5">
        <v>533108</v>
      </c>
      <c r="O242" s="6">
        <v>533530</v>
      </c>
      <c r="P242" s="12">
        <v>404.47</v>
      </c>
      <c r="Q242" s="6">
        <v>405.52</v>
      </c>
      <c r="R242" s="12">
        <v>8</v>
      </c>
      <c r="T242" s="13" t="s">
        <v>15</v>
      </c>
      <c r="U242" s="13" t="s">
        <v>54</v>
      </c>
      <c r="V242" s="19" t="s">
        <v>17</v>
      </c>
    </row>
    <row r="243" spans="1:22" x14ac:dyDescent="0.35">
      <c r="A243" s="1">
        <v>42080</v>
      </c>
      <c r="B243">
        <v>74</v>
      </c>
      <c r="C243">
        <v>3</v>
      </c>
      <c r="D243">
        <v>9</v>
      </c>
      <c r="E243" s="39"/>
      <c r="F243" s="33">
        <f t="shared" si="20"/>
        <v>414</v>
      </c>
      <c r="G243" s="14">
        <f t="shared" si="17"/>
        <v>226</v>
      </c>
      <c r="H243" s="12">
        <v>16</v>
      </c>
      <c r="I243" s="12">
        <v>2000</v>
      </c>
      <c r="J243">
        <f t="shared" si="19"/>
        <v>0.77999999999997272</v>
      </c>
      <c r="K243">
        <f t="shared" si="15"/>
        <v>-204300</v>
      </c>
      <c r="L243" s="5">
        <v>30700</v>
      </c>
      <c r="M243" s="6">
        <v>235000</v>
      </c>
      <c r="N243" s="5">
        <v>535801</v>
      </c>
      <c r="O243" s="6">
        <v>536027</v>
      </c>
      <c r="P243" s="12">
        <v>406.23</v>
      </c>
      <c r="Q243" s="6">
        <v>407.01</v>
      </c>
      <c r="R243" s="12">
        <v>3</v>
      </c>
      <c r="T243" s="13" t="s">
        <v>22</v>
      </c>
      <c r="U243" s="13" t="s">
        <v>54</v>
      </c>
      <c r="V243" s="19" t="s">
        <v>17</v>
      </c>
    </row>
    <row r="244" spans="1:22" x14ac:dyDescent="0.35">
      <c r="A244" s="1">
        <v>42081</v>
      </c>
      <c r="B244">
        <v>85</v>
      </c>
      <c r="C244">
        <v>7</v>
      </c>
      <c r="D244">
        <v>14</v>
      </c>
      <c r="E244" s="39"/>
      <c r="F244" s="33">
        <f t="shared" si="20"/>
        <v>563</v>
      </c>
      <c r="G244" s="14">
        <f t="shared" si="17"/>
        <v>358</v>
      </c>
      <c r="H244" s="12">
        <v>8</v>
      </c>
      <c r="I244" s="12">
        <v>11800</v>
      </c>
      <c r="J244">
        <f t="shared" si="19"/>
        <v>1.1299999999999955</v>
      </c>
      <c r="K244">
        <f t="shared" si="15"/>
        <v>36000</v>
      </c>
      <c r="L244" s="5">
        <v>41000</v>
      </c>
      <c r="M244" s="6">
        <v>5000</v>
      </c>
      <c r="N244" s="5">
        <v>537345</v>
      </c>
      <c r="O244" s="6">
        <v>537703</v>
      </c>
      <c r="P244" s="12">
        <v>407.72</v>
      </c>
      <c r="Q244" s="6">
        <v>408.85</v>
      </c>
      <c r="R244" s="12">
        <v>3</v>
      </c>
      <c r="T244" s="13" t="s">
        <v>47</v>
      </c>
      <c r="U244" s="13" t="s">
        <v>52</v>
      </c>
      <c r="V244" s="19" t="s">
        <v>21</v>
      </c>
    </row>
    <row r="245" spans="1:22" x14ac:dyDescent="0.35">
      <c r="A245" s="1">
        <v>42082</v>
      </c>
      <c r="B245">
        <v>118</v>
      </c>
      <c r="C245">
        <v>3</v>
      </c>
      <c r="D245">
        <v>0</v>
      </c>
      <c r="E245" s="39"/>
      <c r="F245" s="33">
        <f t="shared" ref="F245:F276" si="21">+B245*B$4+C245*C$4+D245*D$4</f>
        <v>366</v>
      </c>
      <c r="G245" s="14">
        <f t="shared" si="17"/>
        <v>641</v>
      </c>
      <c r="H245" s="12">
        <v>0</v>
      </c>
      <c r="I245" s="12">
        <v>0</v>
      </c>
      <c r="J245">
        <f t="shared" si="19"/>
        <v>0.51999999999998181</v>
      </c>
      <c r="K245">
        <f t="shared" si="15"/>
        <v>31300</v>
      </c>
      <c r="L245" s="5">
        <v>35300</v>
      </c>
      <c r="M245" s="6">
        <v>4000</v>
      </c>
      <c r="N245" s="5">
        <v>537705</v>
      </c>
      <c r="O245" s="6">
        <v>538346</v>
      </c>
      <c r="P245" s="12">
        <v>409.61</v>
      </c>
      <c r="Q245" s="6">
        <v>410.13</v>
      </c>
      <c r="R245" s="12">
        <v>5</v>
      </c>
      <c r="T245" s="13" t="s">
        <v>22</v>
      </c>
      <c r="U245" s="13" t="s">
        <v>52</v>
      </c>
      <c r="V245" s="19" t="s">
        <v>21</v>
      </c>
    </row>
    <row r="246" spans="1:22" x14ac:dyDescent="0.35">
      <c r="A246" s="1">
        <v>42083</v>
      </c>
      <c r="B246">
        <v>52</v>
      </c>
      <c r="C246">
        <v>0</v>
      </c>
      <c r="D246">
        <v>15</v>
      </c>
      <c r="E246" s="39"/>
      <c r="F246" s="33">
        <f t="shared" si="21"/>
        <v>456</v>
      </c>
      <c r="G246" s="14">
        <f t="shared" si="17"/>
        <v>1685</v>
      </c>
      <c r="H246" s="12">
        <v>7</v>
      </c>
      <c r="I246" s="12">
        <v>22800</v>
      </c>
      <c r="J246">
        <f t="shared" si="19"/>
        <v>0.93999999999999773</v>
      </c>
      <c r="K246">
        <f t="shared" si="15"/>
        <v>29900</v>
      </c>
      <c r="L246" s="5">
        <v>44900</v>
      </c>
      <c r="M246" s="6">
        <v>15000</v>
      </c>
      <c r="N246" s="5">
        <v>541309</v>
      </c>
      <c r="O246" s="6">
        <v>542994</v>
      </c>
      <c r="P246" s="12">
        <v>411.04</v>
      </c>
      <c r="Q246" s="6">
        <v>411.98</v>
      </c>
      <c r="R246" s="12">
        <v>2</v>
      </c>
      <c r="T246" s="13" t="s">
        <v>22</v>
      </c>
      <c r="U246" s="13" t="s">
        <v>46</v>
      </c>
      <c r="V246" s="19" t="s">
        <v>21</v>
      </c>
    </row>
    <row r="247" spans="1:22" x14ac:dyDescent="0.35">
      <c r="A247" s="1">
        <v>42084</v>
      </c>
      <c r="B247">
        <v>54</v>
      </c>
      <c r="C247">
        <v>3</v>
      </c>
      <c r="D247">
        <v>13</v>
      </c>
      <c r="E247" s="39"/>
      <c r="F247" s="33">
        <f t="shared" si="21"/>
        <v>434</v>
      </c>
      <c r="G247" s="14">
        <f t="shared" si="17"/>
        <v>1319</v>
      </c>
      <c r="H247" s="12">
        <v>9</v>
      </c>
      <c r="I247" s="12">
        <v>1000</v>
      </c>
      <c r="J247">
        <f t="shared" si="19"/>
        <v>0.44999999999998863</v>
      </c>
      <c r="K247">
        <f t="shared" si="15"/>
        <v>17600</v>
      </c>
      <c r="L247" s="5">
        <v>22600</v>
      </c>
      <c r="M247" s="6">
        <v>5000</v>
      </c>
      <c r="N247" s="5">
        <v>544292</v>
      </c>
      <c r="O247" s="6">
        <v>545611</v>
      </c>
      <c r="P247" s="12">
        <v>412.72</v>
      </c>
      <c r="Q247" s="6">
        <v>413.17</v>
      </c>
      <c r="R247" s="12">
        <v>2</v>
      </c>
      <c r="T247" s="13" t="s">
        <v>15</v>
      </c>
      <c r="U247" s="13" t="s">
        <v>54</v>
      </c>
      <c r="V247" s="19" t="s">
        <v>17</v>
      </c>
    </row>
    <row r="248" spans="1:22" x14ac:dyDescent="0.35">
      <c r="A248" s="1">
        <v>42085</v>
      </c>
      <c r="B248">
        <v>72</v>
      </c>
      <c r="C248">
        <v>1</v>
      </c>
      <c r="D248">
        <v>17</v>
      </c>
      <c r="E248" s="39"/>
      <c r="F248" s="33">
        <f t="shared" si="21"/>
        <v>560</v>
      </c>
      <c r="G248" s="14">
        <f t="shared" si="17"/>
        <v>1999</v>
      </c>
      <c r="H248" s="12">
        <v>18</v>
      </c>
      <c r="I248" s="12">
        <v>500</v>
      </c>
      <c r="J248">
        <f t="shared" si="19"/>
        <v>0.84999999999996589</v>
      </c>
      <c r="K248">
        <f t="shared" si="15"/>
        <v>30500</v>
      </c>
      <c r="L248" s="5">
        <v>34500</v>
      </c>
      <c r="M248" s="6">
        <v>4000</v>
      </c>
      <c r="N248" s="5">
        <v>546063</v>
      </c>
      <c r="O248" s="6">
        <v>548062</v>
      </c>
      <c r="P248" s="12">
        <v>414.29</v>
      </c>
      <c r="Q248" s="6">
        <v>415.14</v>
      </c>
      <c r="R248" s="12">
        <v>3</v>
      </c>
      <c r="T248" s="13" t="s">
        <v>15</v>
      </c>
      <c r="U248" s="13" t="s">
        <v>54</v>
      </c>
      <c r="V248" s="19" t="s">
        <v>17</v>
      </c>
    </row>
    <row r="249" spans="1:22" x14ac:dyDescent="0.35">
      <c r="A249" s="1">
        <v>42086</v>
      </c>
      <c r="B249">
        <v>228</v>
      </c>
      <c r="C249">
        <v>3</v>
      </c>
      <c r="D249">
        <v>24</v>
      </c>
      <c r="E249" s="39"/>
      <c r="F249" s="33">
        <f t="shared" si="21"/>
        <v>1176</v>
      </c>
      <c r="G249" s="14">
        <f t="shared" si="17"/>
        <v>3904</v>
      </c>
      <c r="H249" s="12">
        <v>43</v>
      </c>
      <c r="I249" s="12">
        <v>1800</v>
      </c>
      <c r="J249">
        <f t="shared" si="19"/>
        <v>0.78000000000002956</v>
      </c>
      <c r="K249">
        <f t="shared" si="15"/>
        <v>25500</v>
      </c>
      <c r="L249" s="5">
        <v>100500</v>
      </c>
      <c r="M249" s="6">
        <v>75000</v>
      </c>
      <c r="N249" s="5">
        <v>548170</v>
      </c>
      <c r="O249" s="6">
        <v>552074</v>
      </c>
      <c r="P249" s="12">
        <v>415.95</v>
      </c>
      <c r="Q249" s="6">
        <v>416.73</v>
      </c>
      <c r="R249" s="12">
        <v>10</v>
      </c>
      <c r="T249" s="13" t="s">
        <v>15</v>
      </c>
      <c r="U249" s="13" t="s">
        <v>54</v>
      </c>
      <c r="V249" s="19" t="s">
        <v>17</v>
      </c>
    </row>
    <row r="250" spans="1:22" x14ac:dyDescent="0.35">
      <c r="A250" s="1">
        <v>42087</v>
      </c>
      <c r="B250">
        <v>65</v>
      </c>
      <c r="C250">
        <v>0</v>
      </c>
      <c r="D250">
        <v>15</v>
      </c>
      <c r="E250" s="39"/>
      <c r="F250" s="33">
        <f t="shared" si="21"/>
        <v>495</v>
      </c>
      <c r="G250" s="14">
        <f t="shared" si="17"/>
        <v>1696</v>
      </c>
      <c r="H250" s="12">
        <v>22</v>
      </c>
      <c r="I250" s="12">
        <v>500</v>
      </c>
      <c r="J250">
        <f t="shared" si="19"/>
        <v>0.68000000000000682</v>
      </c>
      <c r="K250">
        <f t="shared" si="15"/>
        <v>29400</v>
      </c>
      <c r="L250" s="5">
        <v>32400</v>
      </c>
      <c r="M250" s="6">
        <v>3000</v>
      </c>
      <c r="N250" s="5">
        <v>552193</v>
      </c>
      <c r="O250" s="6">
        <v>553889</v>
      </c>
      <c r="P250" s="12">
        <v>417.5</v>
      </c>
      <c r="Q250" s="6">
        <v>418.18</v>
      </c>
      <c r="R250" s="12">
        <v>3</v>
      </c>
      <c r="T250" s="13" t="s">
        <v>15</v>
      </c>
      <c r="U250" s="13" t="s">
        <v>54</v>
      </c>
      <c r="V250" s="19" t="s">
        <v>17</v>
      </c>
    </row>
    <row r="251" spans="1:22" x14ac:dyDescent="0.35">
      <c r="A251" s="1">
        <v>42088</v>
      </c>
      <c r="B251">
        <v>87</v>
      </c>
      <c r="C251">
        <v>4</v>
      </c>
      <c r="D251">
        <v>22</v>
      </c>
      <c r="E251" s="39"/>
      <c r="F251" s="33">
        <f t="shared" si="21"/>
        <v>717</v>
      </c>
      <c r="G251" s="14">
        <f t="shared" si="17"/>
        <v>1901</v>
      </c>
      <c r="H251" s="12">
        <v>1</v>
      </c>
      <c r="I251" s="12">
        <v>500</v>
      </c>
      <c r="J251">
        <f t="shared" si="19"/>
        <v>1</v>
      </c>
      <c r="K251">
        <f t="shared" si="15"/>
        <v>26100</v>
      </c>
      <c r="L251" s="5">
        <v>28600</v>
      </c>
      <c r="M251" s="6">
        <v>2500</v>
      </c>
      <c r="N251" s="5">
        <v>553970</v>
      </c>
      <c r="O251" s="6">
        <v>555871</v>
      </c>
      <c r="P251" s="12">
        <v>418.92</v>
      </c>
      <c r="Q251" s="6">
        <v>419.92</v>
      </c>
      <c r="R251" s="12">
        <v>4</v>
      </c>
      <c r="T251" s="13" t="s">
        <v>22</v>
      </c>
      <c r="U251" s="13" t="s">
        <v>46</v>
      </c>
      <c r="V251" s="19" t="s">
        <v>21</v>
      </c>
    </row>
    <row r="252" spans="1:22" x14ac:dyDescent="0.35">
      <c r="A252" s="1">
        <v>42089</v>
      </c>
      <c r="B252">
        <v>185</v>
      </c>
      <c r="C252">
        <v>12</v>
      </c>
      <c r="D252">
        <v>13</v>
      </c>
      <c r="E252" s="39"/>
      <c r="F252" s="33">
        <f t="shared" si="21"/>
        <v>863</v>
      </c>
      <c r="G252" s="14">
        <f t="shared" si="17"/>
        <v>3492</v>
      </c>
      <c r="H252" s="12">
        <v>0</v>
      </c>
      <c r="I252" s="12">
        <v>15500</v>
      </c>
      <c r="J252">
        <f t="shared" si="19"/>
        <v>0.80000000000001137</v>
      </c>
      <c r="K252">
        <f t="shared" si="15"/>
        <v>25400</v>
      </c>
      <c r="L252" s="5">
        <v>75400</v>
      </c>
      <c r="M252" s="32">
        <v>50000</v>
      </c>
      <c r="N252" s="5">
        <v>556107</v>
      </c>
      <c r="O252" s="6">
        <v>559599</v>
      </c>
      <c r="P252" s="12">
        <v>421.07</v>
      </c>
      <c r="Q252" s="6">
        <v>421.87</v>
      </c>
      <c r="R252" s="12">
        <v>9</v>
      </c>
      <c r="T252" s="13" t="s">
        <v>22</v>
      </c>
      <c r="U252" s="13" t="s">
        <v>46</v>
      </c>
      <c r="V252" s="19" t="s">
        <v>21</v>
      </c>
    </row>
    <row r="253" spans="1:22" x14ac:dyDescent="0.35">
      <c r="A253" s="1">
        <v>42090</v>
      </c>
      <c r="B253">
        <v>52</v>
      </c>
      <c r="C253">
        <v>0</v>
      </c>
      <c r="D253">
        <v>27</v>
      </c>
      <c r="E253" s="39"/>
      <c r="F253" s="33">
        <f t="shared" si="21"/>
        <v>696</v>
      </c>
      <c r="G253" s="14">
        <f t="shared" si="17"/>
        <v>2290</v>
      </c>
      <c r="H253" s="12">
        <v>0</v>
      </c>
      <c r="I253" s="12">
        <v>3500</v>
      </c>
      <c r="J253">
        <f t="shared" si="19"/>
        <v>0.75</v>
      </c>
      <c r="K253">
        <f t="shared" si="15"/>
        <v>18900</v>
      </c>
      <c r="L253" s="5">
        <v>22900</v>
      </c>
      <c r="M253" s="32">
        <v>4000</v>
      </c>
      <c r="N253" s="5">
        <v>559590</v>
      </c>
      <c r="O253" s="6">
        <v>561880</v>
      </c>
      <c r="P253" s="12">
        <v>422.63</v>
      </c>
      <c r="Q253" s="6">
        <v>423.38</v>
      </c>
      <c r="R253" s="12">
        <v>2</v>
      </c>
      <c r="T253" s="13" t="s">
        <v>22</v>
      </c>
      <c r="U253" s="13" t="s">
        <v>46</v>
      </c>
      <c r="V253" s="19" t="s">
        <v>21</v>
      </c>
    </row>
    <row r="254" spans="1:22" x14ac:dyDescent="0.35">
      <c r="A254" s="1">
        <v>42091</v>
      </c>
      <c r="B254">
        <v>65</v>
      </c>
      <c r="C254">
        <v>2</v>
      </c>
      <c r="D254">
        <v>31</v>
      </c>
      <c r="E254" s="39"/>
      <c r="F254" s="33">
        <f t="shared" si="21"/>
        <v>823</v>
      </c>
      <c r="G254" s="14">
        <f t="shared" si="17"/>
        <v>2388</v>
      </c>
      <c r="H254" s="12">
        <v>0</v>
      </c>
      <c r="I254" s="12">
        <v>1000</v>
      </c>
      <c r="J254">
        <f t="shared" si="19"/>
        <v>0.62999999999999545</v>
      </c>
      <c r="K254">
        <f t="shared" si="15"/>
        <v>21000</v>
      </c>
      <c r="L254" s="5">
        <v>25000</v>
      </c>
      <c r="M254" s="32">
        <v>4000</v>
      </c>
      <c r="N254" s="5">
        <v>562012</v>
      </c>
      <c r="O254" s="6">
        <v>564400</v>
      </c>
      <c r="P254" s="12">
        <v>424.27</v>
      </c>
      <c r="Q254" s="6">
        <v>424.9</v>
      </c>
      <c r="R254" s="12">
        <v>3</v>
      </c>
      <c r="T254" s="13" t="s">
        <v>22</v>
      </c>
      <c r="U254" s="13" t="s">
        <v>46</v>
      </c>
      <c r="V254" s="19" t="s">
        <v>21</v>
      </c>
    </row>
    <row r="255" spans="1:22" x14ac:dyDescent="0.35">
      <c r="A255" s="1">
        <v>42092</v>
      </c>
      <c r="B255">
        <v>62</v>
      </c>
      <c r="C255">
        <v>1</v>
      </c>
      <c r="D255">
        <v>10</v>
      </c>
      <c r="E255" s="39"/>
      <c r="F255" s="33">
        <f t="shared" si="21"/>
        <v>390</v>
      </c>
      <c r="G255" s="14">
        <f t="shared" si="17"/>
        <v>1212</v>
      </c>
      <c r="H255" s="12">
        <v>0</v>
      </c>
      <c r="I255" s="12">
        <v>1000</v>
      </c>
      <c r="J255">
        <f t="shared" si="19"/>
        <v>1.3500000000000227</v>
      </c>
      <c r="K255">
        <f t="shared" si="15"/>
        <v>18100</v>
      </c>
      <c r="L255" s="5">
        <v>21100</v>
      </c>
      <c r="M255" s="32">
        <v>3000</v>
      </c>
      <c r="N255" s="5">
        <v>564529</v>
      </c>
      <c r="O255" s="6">
        <v>565741</v>
      </c>
      <c r="P255" s="12">
        <v>425.25</v>
      </c>
      <c r="Q255" s="6">
        <v>426.6</v>
      </c>
      <c r="R255" s="12">
        <v>3</v>
      </c>
      <c r="T255" s="13" t="s">
        <v>15</v>
      </c>
      <c r="U255" s="13" t="s">
        <v>54</v>
      </c>
      <c r="V255" s="19" t="s">
        <v>17</v>
      </c>
    </row>
    <row r="256" spans="1:22" x14ac:dyDescent="0.35">
      <c r="A256" s="1">
        <v>42093</v>
      </c>
      <c r="B256">
        <v>230</v>
      </c>
      <c r="C256">
        <v>5</v>
      </c>
      <c r="D256">
        <v>21</v>
      </c>
      <c r="E256" s="39"/>
      <c r="F256" s="33">
        <f t="shared" si="21"/>
        <v>1130</v>
      </c>
      <c r="G256" s="14">
        <f t="shared" si="17"/>
        <v>1216</v>
      </c>
      <c r="H256" s="12">
        <v>0</v>
      </c>
      <c r="I256" s="12">
        <v>3500</v>
      </c>
      <c r="J256">
        <f t="shared" si="19"/>
        <v>0.82999999999998408</v>
      </c>
      <c r="K256">
        <f t="shared" si="15"/>
        <v>73300</v>
      </c>
      <c r="L256" s="5">
        <v>79300</v>
      </c>
      <c r="M256" s="32">
        <v>6000</v>
      </c>
      <c r="N256" s="5">
        <v>568003</v>
      </c>
      <c r="O256" s="6">
        <v>569219</v>
      </c>
      <c r="P256" s="12">
        <v>427.01</v>
      </c>
      <c r="Q256" s="6">
        <v>427.84</v>
      </c>
      <c r="R256" s="12">
        <v>9</v>
      </c>
      <c r="T256" s="13" t="s">
        <v>15</v>
      </c>
      <c r="U256" s="13" t="s">
        <v>54</v>
      </c>
      <c r="V256" s="19" t="s">
        <v>17</v>
      </c>
    </row>
    <row r="257" spans="1:22" x14ac:dyDescent="0.35">
      <c r="A257" s="1">
        <v>42094</v>
      </c>
      <c r="B257">
        <v>58</v>
      </c>
      <c r="C257">
        <v>0</v>
      </c>
      <c r="D257">
        <v>23</v>
      </c>
      <c r="E257" s="39"/>
      <c r="F257" s="33">
        <f t="shared" si="21"/>
        <v>634</v>
      </c>
      <c r="G257" s="14">
        <f t="shared" si="17"/>
        <v>728</v>
      </c>
      <c r="H257" s="12">
        <v>0</v>
      </c>
      <c r="I257" s="12">
        <v>4000</v>
      </c>
      <c r="J257">
        <f t="shared" si="19"/>
        <v>0.54000000000002046</v>
      </c>
      <c r="K257">
        <f t="shared" si="15"/>
        <v>18200</v>
      </c>
      <c r="L257" s="5">
        <v>23200</v>
      </c>
      <c r="M257" s="32">
        <v>5000</v>
      </c>
      <c r="N257" s="5">
        <v>569464</v>
      </c>
      <c r="O257" s="6">
        <v>570192</v>
      </c>
      <c r="P257" s="12">
        <v>428.82</v>
      </c>
      <c r="Q257" s="6">
        <v>429.36</v>
      </c>
      <c r="R257" s="12">
        <v>3</v>
      </c>
      <c r="T257" s="13" t="s">
        <v>15</v>
      </c>
      <c r="U257" s="13" t="s">
        <v>54</v>
      </c>
      <c r="V257" s="19" t="s">
        <v>17</v>
      </c>
    </row>
    <row r="258" spans="1:22" x14ac:dyDescent="0.35">
      <c r="A258" s="1">
        <v>42095</v>
      </c>
      <c r="B258">
        <v>82</v>
      </c>
      <c r="C258">
        <v>0</v>
      </c>
      <c r="D258">
        <v>33</v>
      </c>
      <c r="E258" s="39"/>
      <c r="F258" s="33">
        <f t="shared" si="21"/>
        <v>906</v>
      </c>
      <c r="G258" s="14">
        <f t="shared" si="17"/>
        <v>1993</v>
      </c>
      <c r="H258" s="12">
        <v>0</v>
      </c>
      <c r="I258" s="12">
        <v>12500</v>
      </c>
      <c r="J258">
        <f t="shared" si="19"/>
        <v>0.75999999999999091</v>
      </c>
      <c r="K258">
        <f t="shared" si="15"/>
        <v>-4300</v>
      </c>
      <c r="L258" s="5">
        <v>42200</v>
      </c>
      <c r="M258" s="32">
        <v>46500</v>
      </c>
      <c r="N258" s="5">
        <v>570950</v>
      </c>
      <c r="O258" s="6">
        <v>572943</v>
      </c>
      <c r="P258" s="12">
        <v>430.31</v>
      </c>
      <c r="Q258" s="6">
        <v>431.07</v>
      </c>
      <c r="R258" s="12">
        <v>3</v>
      </c>
      <c r="T258" s="13" t="s">
        <v>15</v>
      </c>
      <c r="U258" s="13" t="s">
        <v>54</v>
      </c>
      <c r="V258" s="19" t="s">
        <v>17</v>
      </c>
    </row>
    <row r="259" spans="1:22" x14ac:dyDescent="0.35">
      <c r="A259" s="1">
        <v>42096</v>
      </c>
      <c r="B259">
        <v>198</v>
      </c>
      <c r="C259">
        <v>13</v>
      </c>
      <c r="D259">
        <v>34</v>
      </c>
      <c r="E259" s="39"/>
      <c r="F259" s="33">
        <f t="shared" si="21"/>
        <v>1326</v>
      </c>
      <c r="G259" s="14">
        <f t="shared" si="17"/>
        <v>3492</v>
      </c>
      <c r="H259" s="12">
        <v>6</v>
      </c>
      <c r="I259" s="12">
        <v>500</v>
      </c>
      <c r="J259">
        <f t="shared" si="19"/>
        <v>0.43999999999999773</v>
      </c>
      <c r="K259">
        <f t="shared" si="15"/>
        <v>23800</v>
      </c>
      <c r="L259" s="5">
        <v>75800</v>
      </c>
      <c r="M259" s="32">
        <v>52000</v>
      </c>
      <c r="N259" s="5">
        <v>573091</v>
      </c>
      <c r="O259" s="6">
        <v>576583</v>
      </c>
      <c r="P259" s="12">
        <v>431.73</v>
      </c>
      <c r="Q259" s="6">
        <v>432.17</v>
      </c>
      <c r="R259" s="12">
        <v>8</v>
      </c>
      <c r="T259" s="13" t="s">
        <v>22</v>
      </c>
      <c r="U259" s="13" t="s">
        <v>45</v>
      </c>
      <c r="V259" s="19" t="s">
        <v>21</v>
      </c>
    </row>
    <row r="260" spans="1:22" x14ac:dyDescent="0.35">
      <c r="A260" s="1">
        <v>42097</v>
      </c>
      <c r="B260">
        <v>66</v>
      </c>
      <c r="C260">
        <v>2</v>
      </c>
      <c r="D260">
        <v>52</v>
      </c>
      <c r="E260" s="39"/>
      <c r="F260" s="33">
        <f t="shared" si="21"/>
        <v>1246</v>
      </c>
      <c r="G260" s="14">
        <f t="shared" si="17"/>
        <v>2076</v>
      </c>
      <c r="H260" s="12">
        <v>6</v>
      </c>
      <c r="I260" s="12">
        <v>19800</v>
      </c>
      <c r="J260">
        <f t="shared" si="19"/>
        <v>0.97000000000002728</v>
      </c>
      <c r="K260">
        <f t="shared" si="15"/>
        <v>43000</v>
      </c>
      <c r="L260" s="5">
        <v>48000</v>
      </c>
      <c r="M260" s="32">
        <v>5000</v>
      </c>
      <c r="N260" s="5">
        <v>577395</v>
      </c>
      <c r="O260" s="6">
        <v>579471</v>
      </c>
      <c r="P260" s="12">
        <v>433.21</v>
      </c>
      <c r="Q260" s="6">
        <v>434.18</v>
      </c>
      <c r="R260" s="12">
        <v>3</v>
      </c>
      <c r="T260" s="13" t="s">
        <v>22</v>
      </c>
      <c r="U260" s="13" t="s">
        <v>16</v>
      </c>
      <c r="V260" s="19" t="s">
        <v>21</v>
      </c>
    </row>
    <row r="261" spans="1:22" x14ac:dyDescent="0.35">
      <c r="A261" s="1">
        <v>42098</v>
      </c>
      <c r="B261">
        <v>91</v>
      </c>
      <c r="C261">
        <v>4</v>
      </c>
      <c r="D261">
        <v>17</v>
      </c>
      <c r="E261" s="39"/>
      <c r="F261" s="33">
        <f t="shared" si="21"/>
        <v>629</v>
      </c>
      <c r="G261" s="14">
        <f t="shared" si="17"/>
        <v>607</v>
      </c>
      <c r="H261" s="12">
        <v>17</v>
      </c>
      <c r="I261" s="12">
        <v>1000</v>
      </c>
      <c r="J261">
        <f t="shared" si="19"/>
        <v>0.56999999999999318</v>
      </c>
      <c r="K261">
        <f t="shared" si="15"/>
        <v>38400</v>
      </c>
      <c r="L261" s="5">
        <v>41400</v>
      </c>
      <c r="M261" s="32">
        <v>3000</v>
      </c>
      <c r="N261" s="5">
        <v>579564</v>
      </c>
      <c r="O261" s="6">
        <v>580171</v>
      </c>
      <c r="P261" s="12">
        <v>435</v>
      </c>
      <c r="Q261" s="6">
        <v>435.57</v>
      </c>
      <c r="R261" s="12">
        <v>3</v>
      </c>
      <c r="T261" s="13" t="s">
        <v>22</v>
      </c>
      <c r="U261" s="13" t="s">
        <v>46</v>
      </c>
      <c r="V261" s="19" t="s">
        <v>21</v>
      </c>
    </row>
    <row r="262" spans="1:22" x14ac:dyDescent="0.35">
      <c r="A262" s="1">
        <v>42100</v>
      </c>
      <c r="B262">
        <v>113</v>
      </c>
      <c r="C262">
        <v>0</v>
      </c>
      <c r="D262">
        <v>21</v>
      </c>
      <c r="E262" s="39"/>
      <c r="F262" s="33">
        <f t="shared" si="21"/>
        <v>759</v>
      </c>
      <c r="G262" s="14">
        <f t="shared" si="17"/>
        <v>2941</v>
      </c>
      <c r="H262" s="12">
        <v>10</v>
      </c>
      <c r="I262" s="12">
        <v>1000</v>
      </c>
      <c r="J262">
        <f t="shared" si="19"/>
        <v>1.0699999999999932</v>
      </c>
      <c r="K262">
        <f t="shared" si="15"/>
        <v>58600</v>
      </c>
      <c r="L262" s="5">
        <v>62600</v>
      </c>
      <c r="M262" s="32">
        <v>4000</v>
      </c>
      <c r="N262" s="5">
        <v>581778</v>
      </c>
      <c r="O262" s="6">
        <v>584719</v>
      </c>
      <c r="P262" s="12">
        <v>437.71</v>
      </c>
      <c r="Q262" s="6">
        <v>438.78</v>
      </c>
      <c r="R262" s="12">
        <v>6</v>
      </c>
      <c r="T262" s="13" t="s">
        <v>22</v>
      </c>
      <c r="U262" s="13" t="s">
        <v>46</v>
      </c>
      <c r="V262" s="19" t="s">
        <v>17</v>
      </c>
    </row>
    <row r="263" spans="1:22" x14ac:dyDescent="0.35">
      <c r="A263" s="1">
        <v>42101</v>
      </c>
      <c r="B263">
        <v>58</v>
      </c>
      <c r="C263">
        <v>0</v>
      </c>
      <c r="D263">
        <v>35</v>
      </c>
      <c r="E263" s="39"/>
      <c r="F263" s="33">
        <f t="shared" si="21"/>
        <v>874</v>
      </c>
      <c r="G263" s="14">
        <f t="shared" si="17"/>
        <v>1855</v>
      </c>
      <c r="H263" s="12">
        <v>9</v>
      </c>
      <c r="I263" s="12">
        <v>12500</v>
      </c>
      <c r="J263">
        <f t="shared" si="19"/>
        <v>0.63999999999998636</v>
      </c>
      <c r="K263">
        <f t="shared" si="15"/>
        <v>24200</v>
      </c>
      <c r="L263" s="5">
        <v>39200</v>
      </c>
      <c r="M263" s="32">
        <v>15000</v>
      </c>
      <c r="N263" s="5">
        <v>584905</v>
      </c>
      <c r="O263" s="6">
        <v>586760</v>
      </c>
      <c r="P263" s="12">
        <v>439.5</v>
      </c>
      <c r="Q263" s="6">
        <v>440.14</v>
      </c>
      <c r="R263" s="12">
        <v>3</v>
      </c>
      <c r="T263" s="13" t="s">
        <v>15</v>
      </c>
      <c r="U263" s="13" t="s">
        <v>54</v>
      </c>
      <c r="V263" s="19" t="s">
        <v>17</v>
      </c>
    </row>
    <row r="264" spans="1:22" x14ac:dyDescent="0.35">
      <c r="A264" s="1">
        <v>42102</v>
      </c>
      <c r="B264">
        <v>66</v>
      </c>
      <c r="C264">
        <v>5</v>
      </c>
      <c r="D264">
        <v>38</v>
      </c>
      <c r="E264" s="39"/>
      <c r="F264" s="33">
        <f t="shared" si="21"/>
        <v>978</v>
      </c>
      <c r="G264" s="14">
        <f t="shared" si="17"/>
        <v>1984</v>
      </c>
      <c r="H264" s="12">
        <v>17</v>
      </c>
      <c r="I264" s="12">
        <v>500</v>
      </c>
      <c r="J264">
        <f t="shared" si="19"/>
        <v>1.0699999999999932</v>
      </c>
      <c r="K264">
        <f t="shared" si="15"/>
        <v>32500</v>
      </c>
      <c r="L264" s="5">
        <v>37500</v>
      </c>
      <c r="M264" s="32">
        <v>5000</v>
      </c>
      <c r="N264" s="5">
        <v>586895</v>
      </c>
      <c r="O264" s="6">
        <v>588879</v>
      </c>
      <c r="P264" s="12">
        <v>440.95</v>
      </c>
      <c r="Q264" s="6">
        <v>442.02</v>
      </c>
      <c r="R264" s="12">
        <v>3</v>
      </c>
      <c r="T264" s="13" t="s">
        <v>15</v>
      </c>
      <c r="U264" s="13" t="s">
        <v>54</v>
      </c>
      <c r="V264" s="19" t="s">
        <v>17</v>
      </c>
    </row>
    <row r="265" spans="1:22" x14ac:dyDescent="0.35">
      <c r="A265" s="1">
        <v>42103</v>
      </c>
      <c r="B265">
        <v>134</v>
      </c>
      <c r="C265">
        <v>7</v>
      </c>
      <c r="D265">
        <v>24</v>
      </c>
      <c r="E265" s="39"/>
      <c r="F265" s="33">
        <f t="shared" si="21"/>
        <v>910</v>
      </c>
      <c r="G265" s="14">
        <f t="shared" si="17"/>
        <v>2493</v>
      </c>
      <c r="H265" s="12">
        <v>14</v>
      </c>
      <c r="I265" s="12">
        <v>10700</v>
      </c>
      <c r="J265">
        <f t="shared" si="19"/>
        <v>0.80000000000001137</v>
      </c>
      <c r="K265">
        <f t="shared" si="15"/>
        <v>54500</v>
      </c>
      <c r="L265" s="5">
        <v>67000</v>
      </c>
      <c r="M265" s="32">
        <v>12500</v>
      </c>
      <c r="N265" s="5">
        <v>589598</v>
      </c>
      <c r="O265" s="6">
        <v>592091</v>
      </c>
      <c r="P265" s="12">
        <v>442.69</v>
      </c>
      <c r="Q265" s="6">
        <v>443.49</v>
      </c>
      <c r="R265" s="12">
        <v>5</v>
      </c>
      <c r="T265" s="13" t="s">
        <v>15</v>
      </c>
      <c r="U265" s="13" t="s">
        <v>54</v>
      </c>
      <c r="V265" s="19" t="s">
        <v>21</v>
      </c>
    </row>
    <row r="266" spans="1:22" x14ac:dyDescent="0.35">
      <c r="A266" s="1">
        <v>42104</v>
      </c>
      <c r="B266">
        <v>62</v>
      </c>
      <c r="C266">
        <v>2</v>
      </c>
      <c r="D266">
        <v>16</v>
      </c>
      <c r="E266" s="39"/>
      <c r="F266" s="33">
        <f t="shared" si="21"/>
        <v>514</v>
      </c>
      <c r="G266" s="14">
        <f t="shared" si="17"/>
        <v>1731</v>
      </c>
      <c r="H266" s="12">
        <v>7</v>
      </c>
      <c r="I266" s="12">
        <v>500</v>
      </c>
      <c r="J266">
        <f t="shared" si="19"/>
        <v>0.76999999999998181</v>
      </c>
      <c r="K266">
        <f t="shared" si="15"/>
        <v>21600</v>
      </c>
      <c r="L266" s="5">
        <v>24600</v>
      </c>
      <c r="M266" s="32">
        <v>3000</v>
      </c>
      <c r="N266" s="5">
        <v>593249</v>
      </c>
      <c r="O266" s="6">
        <v>594980</v>
      </c>
      <c r="P266" s="12">
        <v>444.24</v>
      </c>
      <c r="Q266" s="6">
        <v>445.01</v>
      </c>
      <c r="R266" s="12">
        <v>2</v>
      </c>
      <c r="T266" s="13" t="s">
        <v>15</v>
      </c>
      <c r="U266" s="13" t="s">
        <v>46</v>
      </c>
      <c r="V266" s="19" t="s">
        <v>21</v>
      </c>
    </row>
    <row r="267" spans="1:22" x14ac:dyDescent="0.35">
      <c r="A267" s="1">
        <v>42105</v>
      </c>
      <c r="B267">
        <v>73</v>
      </c>
      <c r="C267">
        <v>0</v>
      </c>
      <c r="D267">
        <v>0</v>
      </c>
      <c r="E267" s="39"/>
      <c r="F267" s="33">
        <f t="shared" si="21"/>
        <v>219</v>
      </c>
      <c r="G267" s="14">
        <f t="shared" si="17"/>
        <v>210</v>
      </c>
      <c r="H267" s="12">
        <v>9</v>
      </c>
      <c r="I267" s="12">
        <v>500</v>
      </c>
      <c r="J267">
        <f t="shared" si="19"/>
        <v>0.75</v>
      </c>
      <c r="K267">
        <f t="shared" si="15"/>
        <v>22600</v>
      </c>
      <c r="L267" s="5">
        <v>25600</v>
      </c>
      <c r="M267" s="32">
        <v>3000</v>
      </c>
      <c r="N267" s="5">
        <v>595250</v>
      </c>
      <c r="O267" s="6">
        <v>595460</v>
      </c>
      <c r="P267" s="12">
        <v>445.8</v>
      </c>
      <c r="Q267" s="6">
        <v>446.55</v>
      </c>
      <c r="R267" s="12">
        <v>4</v>
      </c>
      <c r="T267" s="13" t="s">
        <v>47</v>
      </c>
      <c r="U267" s="13" t="s">
        <v>46</v>
      </c>
      <c r="V267" s="19" t="s">
        <v>21</v>
      </c>
    </row>
    <row r="268" spans="1:22" x14ac:dyDescent="0.35">
      <c r="A268" s="1">
        <v>42106</v>
      </c>
      <c r="B268">
        <v>77</v>
      </c>
      <c r="C268">
        <v>6</v>
      </c>
      <c r="D268">
        <v>57</v>
      </c>
      <c r="E268" s="39"/>
      <c r="F268" s="33">
        <f t="shared" si="21"/>
        <v>1395</v>
      </c>
      <c r="G268" s="14">
        <f t="shared" si="17"/>
        <v>1245</v>
      </c>
      <c r="H268" s="12">
        <v>3</v>
      </c>
      <c r="I268" s="12">
        <v>1000</v>
      </c>
      <c r="J268">
        <f t="shared" si="19"/>
        <v>0.75</v>
      </c>
      <c r="K268">
        <f t="shared" si="15"/>
        <v>36200</v>
      </c>
      <c r="L268" s="5">
        <v>39200</v>
      </c>
      <c r="M268" s="32">
        <v>3000</v>
      </c>
      <c r="N268" s="5">
        <v>597045</v>
      </c>
      <c r="O268" s="6">
        <v>598290</v>
      </c>
      <c r="P268" s="12">
        <v>447.49</v>
      </c>
      <c r="Q268" s="6">
        <v>448.24</v>
      </c>
      <c r="R268" s="12">
        <v>3</v>
      </c>
      <c r="T268" s="13" t="s">
        <v>22</v>
      </c>
      <c r="U268" s="13" t="s">
        <v>46</v>
      </c>
      <c r="V268" s="19" t="s">
        <v>17</v>
      </c>
    </row>
    <row r="269" spans="1:22" x14ac:dyDescent="0.35">
      <c r="A269" s="1">
        <v>42107</v>
      </c>
      <c r="B269">
        <v>167</v>
      </c>
      <c r="C269">
        <v>7</v>
      </c>
      <c r="D269">
        <v>21</v>
      </c>
      <c r="E269" s="39"/>
      <c r="F269" s="33">
        <f t="shared" si="21"/>
        <v>949</v>
      </c>
      <c r="G269" s="14">
        <f t="shared" si="17"/>
        <v>3448</v>
      </c>
      <c r="H269" s="12">
        <v>0</v>
      </c>
      <c r="I269" s="12">
        <v>1300</v>
      </c>
      <c r="J269">
        <f t="shared" si="19"/>
        <v>0.72000000000002728</v>
      </c>
      <c r="K269">
        <f t="shared" si="15"/>
        <v>54700</v>
      </c>
      <c r="L269" s="5">
        <v>70700</v>
      </c>
      <c r="M269" s="32">
        <v>16000</v>
      </c>
      <c r="N269" s="5">
        <v>600152</v>
      </c>
      <c r="O269" s="6">
        <v>603600</v>
      </c>
      <c r="P269" s="12">
        <v>449.02</v>
      </c>
      <c r="Q269" s="6">
        <v>449.74</v>
      </c>
      <c r="R269" s="12">
        <v>8</v>
      </c>
      <c r="T269" s="13" t="s">
        <v>22</v>
      </c>
      <c r="U269" s="13" t="s">
        <v>54</v>
      </c>
      <c r="V269" s="19" t="s">
        <v>17</v>
      </c>
    </row>
    <row r="270" spans="1:22" x14ac:dyDescent="0.35">
      <c r="A270" s="1">
        <v>42108</v>
      </c>
      <c r="B270">
        <v>56</v>
      </c>
      <c r="C270">
        <v>2</v>
      </c>
      <c r="D270">
        <v>33</v>
      </c>
      <c r="E270" s="39"/>
      <c r="F270" s="33">
        <f t="shared" si="21"/>
        <v>836</v>
      </c>
      <c r="G270" s="14">
        <f t="shared" si="17"/>
        <v>2060</v>
      </c>
      <c r="H270" s="12">
        <v>18</v>
      </c>
      <c r="I270" s="12">
        <v>1000</v>
      </c>
      <c r="J270">
        <f t="shared" si="19"/>
        <v>0.72000000000002728</v>
      </c>
      <c r="K270">
        <f t="shared" si="15"/>
        <v>-45800</v>
      </c>
      <c r="L270" s="5">
        <v>35700</v>
      </c>
      <c r="M270" s="32">
        <v>81500</v>
      </c>
      <c r="N270" s="5">
        <v>603941</v>
      </c>
      <c r="O270" s="6">
        <v>606001</v>
      </c>
      <c r="P270" s="12">
        <v>450.46</v>
      </c>
      <c r="Q270" s="6">
        <v>451.18</v>
      </c>
      <c r="R270" s="12">
        <v>2</v>
      </c>
      <c r="T270" s="13" t="s">
        <v>15</v>
      </c>
      <c r="U270" s="13" t="s">
        <v>54</v>
      </c>
      <c r="V270" s="19" t="s">
        <v>17</v>
      </c>
    </row>
    <row r="271" spans="1:22" x14ac:dyDescent="0.35">
      <c r="A271" s="1">
        <v>42109</v>
      </c>
      <c r="B271">
        <v>79</v>
      </c>
      <c r="C271">
        <v>5</v>
      </c>
      <c r="D271">
        <v>49</v>
      </c>
      <c r="E271" s="39"/>
      <c r="F271" s="33">
        <f t="shared" si="21"/>
        <v>1237</v>
      </c>
      <c r="G271" s="14">
        <f t="shared" si="17"/>
        <v>2564</v>
      </c>
      <c r="H271" s="12">
        <v>23</v>
      </c>
      <c r="I271" s="12">
        <v>1500</v>
      </c>
      <c r="J271">
        <f t="shared" si="19"/>
        <v>0.94999999999998863</v>
      </c>
      <c r="K271">
        <f t="shared" si="15"/>
        <v>40200</v>
      </c>
      <c r="L271" s="5">
        <v>47200</v>
      </c>
      <c r="M271" s="32">
        <v>7000</v>
      </c>
      <c r="N271" s="5">
        <v>606287</v>
      </c>
      <c r="O271" s="6">
        <v>608851</v>
      </c>
      <c r="P271" s="12">
        <v>451.92</v>
      </c>
      <c r="Q271" s="6">
        <v>452.87</v>
      </c>
      <c r="R271" s="12">
        <v>3</v>
      </c>
      <c r="T271" s="13" t="s">
        <v>15</v>
      </c>
      <c r="U271" s="13" t="s">
        <v>54</v>
      </c>
      <c r="V271" s="19" t="s">
        <v>21</v>
      </c>
    </row>
    <row r="272" spans="1:22" x14ac:dyDescent="0.35">
      <c r="A272" s="1">
        <v>42110</v>
      </c>
      <c r="B272">
        <v>207</v>
      </c>
      <c r="C272">
        <v>3</v>
      </c>
      <c r="D272">
        <v>31</v>
      </c>
      <c r="E272" s="39"/>
      <c r="F272" s="33">
        <f t="shared" si="21"/>
        <v>1253</v>
      </c>
      <c r="G272" s="14">
        <f t="shared" si="17"/>
        <v>3489</v>
      </c>
      <c r="H272" s="12">
        <v>27</v>
      </c>
      <c r="I272" s="12">
        <v>4000</v>
      </c>
      <c r="J272">
        <f t="shared" si="19"/>
        <v>0.62000000000000455</v>
      </c>
      <c r="K272">
        <f t="shared" si="15"/>
        <v>-165500</v>
      </c>
      <c r="L272" s="5">
        <v>89500</v>
      </c>
      <c r="M272" s="32">
        <v>255000</v>
      </c>
      <c r="N272" s="5">
        <v>609781</v>
      </c>
      <c r="O272" s="6">
        <v>613270</v>
      </c>
      <c r="P272" s="12">
        <v>453.52</v>
      </c>
      <c r="Q272" s="6">
        <v>454.14</v>
      </c>
      <c r="R272" s="12">
        <v>8</v>
      </c>
      <c r="T272" s="13" t="s">
        <v>22</v>
      </c>
      <c r="U272" s="13" t="s">
        <v>46</v>
      </c>
      <c r="V272" s="19" t="s">
        <v>21</v>
      </c>
    </row>
    <row r="273" spans="1:22" x14ac:dyDescent="0.35">
      <c r="A273" s="1">
        <v>42111</v>
      </c>
      <c r="B273">
        <v>36</v>
      </c>
      <c r="C273">
        <v>1</v>
      </c>
      <c r="D273">
        <v>26</v>
      </c>
      <c r="E273" s="39"/>
      <c r="F273" s="33">
        <f t="shared" si="21"/>
        <v>632</v>
      </c>
      <c r="G273" s="14">
        <f t="shared" si="17"/>
        <v>1685</v>
      </c>
      <c r="H273" s="12">
        <v>9</v>
      </c>
      <c r="I273" s="12">
        <v>1000</v>
      </c>
      <c r="J273">
        <f t="shared" si="19"/>
        <v>0.72000000000002728</v>
      </c>
      <c r="K273">
        <f t="shared" si="15"/>
        <v>-46600</v>
      </c>
      <c r="L273" s="5">
        <v>20400</v>
      </c>
      <c r="M273" s="32">
        <v>67000</v>
      </c>
      <c r="N273" s="5">
        <v>613606</v>
      </c>
      <c r="O273" s="6">
        <v>615291</v>
      </c>
      <c r="P273" s="12">
        <v>455.21</v>
      </c>
      <c r="Q273" s="6">
        <v>455.93</v>
      </c>
      <c r="R273" s="12">
        <v>1</v>
      </c>
      <c r="T273" s="13" t="s">
        <v>22</v>
      </c>
      <c r="U273" s="13" t="s">
        <v>46</v>
      </c>
      <c r="V273" s="19" t="s">
        <v>21</v>
      </c>
    </row>
    <row r="274" spans="1:22" x14ac:dyDescent="0.35">
      <c r="A274" s="1">
        <v>42112</v>
      </c>
      <c r="B274">
        <v>68</v>
      </c>
      <c r="C274">
        <v>3</v>
      </c>
      <c r="D274">
        <v>12</v>
      </c>
      <c r="E274" s="39"/>
      <c r="F274" s="33">
        <f t="shared" si="21"/>
        <v>456</v>
      </c>
      <c r="G274" s="14">
        <f t="shared" si="17"/>
        <v>1484</v>
      </c>
      <c r="H274" s="12">
        <v>11</v>
      </c>
      <c r="I274" s="12">
        <v>500</v>
      </c>
      <c r="J274">
        <f t="shared" si="19"/>
        <v>0.72999999999996135</v>
      </c>
      <c r="K274">
        <f t="shared" si="15"/>
        <v>27600</v>
      </c>
      <c r="L274" s="5">
        <v>30600</v>
      </c>
      <c r="M274" s="32">
        <v>3000</v>
      </c>
      <c r="N274" s="5">
        <v>615328</v>
      </c>
      <c r="O274" s="6">
        <v>616812</v>
      </c>
      <c r="P274" s="12">
        <v>456.79</v>
      </c>
      <c r="Q274" s="6">
        <v>457.52</v>
      </c>
      <c r="R274" s="12">
        <v>3</v>
      </c>
      <c r="T274" s="13" t="s">
        <v>22</v>
      </c>
      <c r="U274" s="13" t="s">
        <v>46</v>
      </c>
      <c r="V274" s="19" t="s">
        <v>21</v>
      </c>
    </row>
    <row r="275" spans="1:22" x14ac:dyDescent="0.35">
      <c r="A275" s="1">
        <v>42113</v>
      </c>
      <c r="B275">
        <v>76</v>
      </c>
      <c r="C275">
        <v>2</v>
      </c>
      <c r="D275">
        <v>29</v>
      </c>
      <c r="E275" s="39"/>
      <c r="F275" s="33">
        <f t="shared" si="21"/>
        <v>816</v>
      </c>
      <c r="G275" s="14">
        <f t="shared" si="17"/>
        <v>1741</v>
      </c>
      <c r="H275" s="12">
        <v>12</v>
      </c>
      <c r="I275" s="12">
        <v>17500</v>
      </c>
      <c r="J275">
        <f t="shared" si="19"/>
        <v>0.68000000000000682</v>
      </c>
      <c r="K275">
        <f t="shared" si="15"/>
        <v>36300</v>
      </c>
      <c r="L275" s="5">
        <v>50300</v>
      </c>
      <c r="M275" s="32">
        <v>14000</v>
      </c>
      <c r="N275" s="5">
        <v>616913</v>
      </c>
      <c r="O275" s="6">
        <v>618654</v>
      </c>
      <c r="P275" s="12">
        <v>458.34</v>
      </c>
      <c r="Q275" s="6">
        <v>459.02</v>
      </c>
      <c r="R275" s="12">
        <v>3</v>
      </c>
      <c r="T275" s="13" t="s">
        <v>22</v>
      </c>
      <c r="U275" s="13" t="s">
        <v>55</v>
      </c>
      <c r="V275" s="19" t="s">
        <v>17</v>
      </c>
    </row>
    <row r="276" spans="1:22" x14ac:dyDescent="0.35">
      <c r="A276" s="1">
        <v>42114</v>
      </c>
      <c r="B276">
        <v>195</v>
      </c>
      <c r="C276">
        <v>7</v>
      </c>
      <c r="D276">
        <v>30</v>
      </c>
      <c r="E276" s="39"/>
      <c r="F276" s="33">
        <f t="shared" si="21"/>
        <v>1213</v>
      </c>
      <c r="G276" s="14">
        <f t="shared" si="17"/>
        <v>3266</v>
      </c>
      <c r="H276" s="12">
        <v>16</v>
      </c>
      <c r="I276" s="12">
        <v>1500</v>
      </c>
      <c r="J276">
        <f t="shared" si="19"/>
        <v>0.50999999999999091</v>
      </c>
      <c r="K276">
        <f t="shared" si="15"/>
        <v>17800</v>
      </c>
      <c r="L276" s="5">
        <v>77300</v>
      </c>
      <c r="M276" s="32">
        <v>59500</v>
      </c>
      <c r="N276" s="5">
        <v>618703</v>
      </c>
      <c r="O276" s="6">
        <v>621969</v>
      </c>
      <c r="P276" s="12">
        <v>459.97</v>
      </c>
      <c r="Q276" s="6">
        <v>460.48</v>
      </c>
      <c r="R276" s="12">
        <v>8</v>
      </c>
      <c r="T276" s="13" t="s">
        <v>22</v>
      </c>
      <c r="U276" s="13" t="s">
        <v>54</v>
      </c>
      <c r="V276" s="19" t="s">
        <v>17</v>
      </c>
    </row>
    <row r="277" spans="1:22" x14ac:dyDescent="0.35">
      <c r="A277" s="1">
        <v>42115</v>
      </c>
      <c r="B277">
        <v>62</v>
      </c>
      <c r="C277">
        <v>0</v>
      </c>
      <c r="D277">
        <v>38</v>
      </c>
      <c r="E277" s="39"/>
      <c r="F277" s="33">
        <f t="shared" ref="F277:F310" si="22">+B277*B$4+C277*C$4+D277*D$4</f>
        <v>946</v>
      </c>
      <c r="G277" s="14">
        <f t="shared" si="17"/>
        <v>1516</v>
      </c>
      <c r="H277" s="12">
        <v>6</v>
      </c>
      <c r="I277" s="12">
        <v>1500</v>
      </c>
      <c r="J277">
        <f t="shared" si="19"/>
        <v>1.4699999999999704</v>
      </c>
      <c r="K277">
        <f t="shared" si="15"/>
        <v>24700</v>
      </c>
      <c r="L277" s="5">
        <v>28700</v>
      </c>
      <c r="M277" s="32">
        <v>4000</v>
      </c>
      <c r="N277" s="5">
        <v>621969</v>
      </c>
      <c r="O277" s="6">
        <v>623485</v>
      </c>
      <c r="P277" s="12">
        <v>460.48</v>
      </c>
      <c r="Q277" s="6">
        <v>461.95</v>
      </c>
      <c r="R277" s="12">
        <v>3</v>
      </c>
      <c r="T277" s="13" t="s">
        <v>22</v>
      </c>
      <c r="U277" s="13" t="s">
        <v>54</v>
      </c>
      <c r="V277" s="19" t="s">
        <v>17</v>
      </c>
    </row>
    <row r="278" spans="1:22" x14ac:dyDescent="0.35">
      <c r="A278" s="1">
        <v>42116</v>
      </c>
      <c r="B278">
        <v>67</v>
      </c>
      <c r="C278">
        <v>2</v>
      </c>
      <c r="D278">
        <v>30</v>
      </c>
      <c r="E278" s="39"/>
      <c r="F278" s="33">
        <f t="shared" si="22"/>
        <v>809</v>
      </c>
      <c r="G278" s="14">
        <f t="shared" si="17"/>
        <v>1516</v>
      </c>
      <c r="H278" s="12">
        <v>28</v>
      </c>
      <c r="I278" s="12">
        <v>500</v>
      </c>
      <c r="J278">
        <f t="shared" si="19"/>
        <v>1.3499999999999659</v>
      </c>
      <c r="K278">
        <f t="shared" si="15"/>
        <v>15000</v>
      </c>
      <c r="L278" s="5">
        <v>39000</v>
      </c>
      <c r="M278" s="32">
        <v>24000</v>
      </c>
      <c r="N278" s="5">
        <v>624552</v>
      </c>
      <c r="O278" s="6">
        <v>626068</v>
      </c>
      <c r="P278" s="12">
        <v>462.23</v>
      </c>
      <c r="Q278" s="6">
        <v>463.58</v>
      </c>
      <c r="R278" s="12">
        <v>3</v>
      </c>
      <c r="T278" s="13" t="s">
        <v>22</v>
      </c>
      <c r="U278" s="13" t="s">
        <v>54</v>
      </c>
      <c r="V278" s="19" t="s">
        <v>17</v>
      </c>
    </row>
    <row r="279" spans="1:22" x14ac:dyDescent="0.35">
      <c r="A279" s="1">
        <v>42117</v>
      </c>
      <c r="B279">
        <v>189</v>
      </c>
      <c r="C279">
        <v>4</v>
      </c>
      <c r="D279">
        <v>41</v>
      </c>
      <c r="E279" s="39"/>
      <c r="F279" s="33">
        <f t="shared" si="22"/>
        <v>1403</v>
      </c>
      <c r="G279" s="14">
        <f t="shared" si="17"/>
        <v>2690</v>
      </c>
      <c r="H279" s="12">
        <v>8</v>
      </c>
      <c r="I279" s="12">
        <v>6500</v>
      </c>
      <c r="J279">
        <f t="shared" si="19"/>
        <v>0.62000000000000455</v>
      </c>
      <c r="K279">
        <f t="shared" si="15"/>
        <v>67700</v>
      </c>
      <c r="L279" s="5">
        <v>74100</v>
      </c>
      <c r="M279" s="32">
        <v>6400</v>
      </c>
      <c r="N279" s="5">
        <v>626228</v>
      </c>
      <c r="O279" s="6">
        <v>628918</v>
      </c>
      <c r="P279" s="12">
        <v>464.27</v>
      </c>
      <c r="Q279" s="6">
        <v>464.89</v>
      </c>
      <c r="R279" s="12">
        <v>8</v>
      </c>
      <c r="T279" s="13" t="s">
        <v>15</v>
      </c>
      <c r="U279" s="13" t="s">
        <v>46</v>
      </c>
      <c r="V279" s="19" t="s">
        <v>21</v>
      </c>
    </row>
    <row r="280" spans="1:22" x14ac:dyDescent="0.35">
      <c r="A280" s="1">
        <v>42118</v>
      </c>
      <c r="B280">
        <v>61</v>
      </c>
      <c r="C280">
        <v>4</v>
      </c>
      <c r="D280">
        <v>38</v>
      </c>
      <c r="E280" s="39"/>
      <c r="F280" s="33">
        <f t="shared" si="22"/>
        <v>959</v>
      </c>
      <c r="G280" s="14">
        <f t="shared" si="17"/>
        <v>2431</v>
      </c>
      <c r="H280" s="12">
        <v>19</v>
      </c>
      <c r="I280" s="12">
        <v>13500</v>
      </c>
      <c r="J280">
        <f t="shared" si="19"/>
        <v>0.61000000000001364</v>
      </c>
      <c r="K280">
        <f t="shared" si="15"/>
        <v>-100</v>
      </c>
      <c r="L280" s="5">
        <v>49100</v>
      </c>
      <c r="M280" s="32">
        <v>49200</v>
      </c>
      <c r="N280" s="5">
        <v>629914</v>
      </c>
      <c r="O280" s="6">
        <v>632345</v>
      </c>
      <c r="P280" s="12">
        <v>465.63</v>
      </c>
      <c r="Q280" s="6">
        <v>466.24</v>
      </c>
      <c r="R280" s="12">
        <v>3</v>
      </c>
      <c r="T280" s="13" t="s">
        <v>15</v>
      </c>
      <c r="U280" s="13" t="s">
        <v>46</v>
      </c>
      <c r="V280" s="19" t="s">
        <v>21</v>
      </c>
    </row>
    <row r="281" spans="1:22" x14ac:dyDescent="0.35">
      <c r="A281" s="1">
        <v>42119</v>
      </c>
      <c r="B281">
        <v>42</v>
      </c>
      <c r="C281">
        <v>6</v>
      </c>
      <c r="D281">
        <v>41</v>
      </c>
      <c r="E281" s="39"/>
      <c r="F281" s="33">
        <f t="shared" si="22"/>
        <v>970</v>
      </c>
      <c r="G281" s="14">
        <f t="shared" si="17"/>
        <v>221</v>
      </c>
      <c r="H281" s="12">
        <v>9</v>
      </c>
      <c r="I281" s="12">
        <v>2000</v>
      </c>
      <c r="J281">
        <f t="shared" si="19"/>
        <v>0.69999999999998863</v>
      </c>
      <c r="K281">
        <f t="shared" si="15"/>
        <v>33800</v>
      </c>
      <c r="L281" s="5">
        <v>36300</v>
      </c>
      <c r="M281" s="32">
        <v>2500</v>
      </c>
      <c r="N281" s="5">
        <v>632470</v>
      </c>
      <c r="O281" s="6">
        <v>632691</v>
      </c>
      <c r="P281" s="12">
        <v>467.04</v>
      </c>
      <c r="Q281" s="6">
        <v>467.74</v>
      </c>
      <c r="R281" s="12">
        <v>3</v>
      </c>
      <c r="T281" s="13" t="s">
        <v>15</v>
      </c>
      <c r="U281" s="13" t="s">
        <v>46</v>
      </c>
      <c r="V281" s="19" t="s">
        <v>21</v>
      </c>
    </row>
    <row r="282" spans="1:22" x14ac:dyDescent="0.35">
      <c r="A282" s="1">
        <v>42120</v>
      </c>
      <c r="B282">
        <v>42</v>
      </c>
      <c r="C282">
        <v>0</v>
      </c>
      <c r="D282">
        <v>2</v>
      </c>
      <c r="E282" s="39"/>
      <c r="F282" s="33">
        <f t="shared" si="22"/>
        <v>166</v>
      </c>
      <c r="G282" s="14">
        <f t="shared" si="17"/>
        <v>1153</v>
      </c>
      <c r="H282" s="12">
        <v>8</v>
      </c>
      <c r="I282" s="12">
        <v>500</v>
      </c>
      <c r="J282">
        <f t="shared" si="19"/>
        <v>0.70999999999997954</v>
      </c>
      <c r="K282">
        <f t="shared" si="15"/>
        <v>11500</v>
      </c>
      <c r="L282" s="5">
        <v>15700</v>
      </c>
      <c r="M282" s="32">
        <v>4200</v>
      </c>
      <c r="N282" s="5">
        <v>634641</v>
      </c>
      <c r="O282" s="6">
        <v>635794</v>
      </c>
      <c r="P282" s="12">
        <v>468.62</v>
      </c>
      <c r="Q282" s="6">
        <v>469.33</v>
      </c>
      <c r="R282" s="12">
        <v>3</v>
      </c>
      <c r="T282" s="13" t="s">
        <v>15</v>
      </c>
      <c r="U282" s="13" t="s">
        <v>54</v>
      </c>
      <c r="V282" s="19" t="s">
        <v>17</v>
      </c>
    </row>
    <row r="283" spans="1:22" x14ac:dyDescent="0.35">
      <c r="A283" s="1">
        <v>42121</v>
      </c>
      <c r="B283">
        <v>176</v>
      </c>
      <c r="C283">
        <v>7</v>
      </c>
      <c r="D283">
        <v>24</v>
      </c>
      <c r="E283" s="39"/>
      <c r="F283" s="33">
        <f t="shared" si="22"/>
        <v>1036</v>
      </c>
      <c r="G283" s="14">
        <f t="shared" si="17"/>
        <v>3624</v>
      </c>
      <c r="H283" s="12">
        <v>6</v>
      </c>
      <c r="I283" s="12">
        <v>1000</v>
      </c>
      <c r="J283">
        <f t="shared" si="19"/>
        <v>0.87999999999999545</v>
      </c>
      <c r="K283">
        <f t="shared" si="15"/>
        <v>64100</v>
      </c>
      <c r="L283" s="5">
        <v>68600</v>
      </c>
      <c r="M283" s="32">
        <v>4500</v>
      </c>
      <c r="N283" s="5">
        <v>635813</v>
      </c>
      <c r="O283" s="6">
        <v>639437</v>
      </c>
      <c r="P283" s="12">
        <v>470.07</v>
      </c>
      <c r="Q283" s="6">
        <v>470.95</v>
      </c>
      <c r="R283" s="12">
        <v>6</v>
      </c>
      <c r="T283" s="13" t="s">
        <v>15</v>
      </c>
      <c r="U283" s="13" t="s">
        <v>54</v>
      </c>
      <c r="V283" s="19" t="s">
        <v>17</v>
      </c>
    </row>
    <row r="284" spans="1:22" x14ac:dyDescent="0.35">
      <c r="A284" s="1">
        <v>42122</v>
      </c>
      <c r="B284">
        <v>68</v>
      </c>
      <c r="C284">
        <v>0</v>
      </c>
      <c r="D284">
        <v>21</v>
      </c>
      <c r="E284" s="39"/>
      <c r="F284" s="33">
        <f t="shared" si="22"/>
        <v>624</v>
      </c>
      <c r="G284" s="14">
        <f t="shared" si="17"/>
        <v>2149</v>
      </c>
      <c r="H284" s="12">
        <v>0</v>
      </c>
      <c r="I284" s="12">
        <v>500</v>
      </c>
      <c r="J284">
        <f t="shared" si="19"/>
        <v>0.81999999999999318</v>
      </c>
      <c r="K284">
        <f t="shared" si="15"/>
        <v>21900</v>
      </c>
      <c r="L284" s="5">
        <v>24400</v>
      </c>
      <c r="M284" s="32">
        <v>2500</v>
      </c>
      <c r="N284" s="5">
        <v>639874</v>
      </c>
      <c r="O284" s="6">
        <v>642023</v>
      </c>
      <c r="P284" s="12">
        <v>471.71</v>
      </c>
      <c r="Q284" s="6">
        <v>472.53</v>
      </c>
      <c r="R284" s="12">
        <v>3</v>
      </c>
      <c r="T284" s="13" t="s">
        <v>15</v>
      </c>
      <c r="U284" s="13" t="s">
        <v>54</v>
      </c>
      <c r="V284" s="19" t="s">
        <v>17</v>
      </c>
    </row>
    <row r="285" spans="1:22" x14ac:dyDescent="0.35">
      <c r="A285" s="1">
        <v>42123</v>
      </c>
      <c r="B285">
        <v>86</v>
      </c>
      <c r="C285">
        <v>3</v>
      </c>
      <c r="D285">
        <v>26</v>
      </c>
      <c r="E285" s="39"/>
      <c r="F285" s="33">
        <f t="shared" si="22"/>
        <v>790</v>
      </c>
      <c r="G285" s="14">
        <f t="shared" si="17"/>
        <v>2049</v>
      </c>
      <c r="H285" s="12">
        <v>0</v>
      </c>
      <c r="I285" s="12">
        <v>500</v>
      </c>
      <c r="J285">
        <f t="shared" si="19"/>
        <v>0.80000000000001137</v>
      </c>
      <c r="K285">
        <f t="shared" si="15"/>
        <v>30200</v>
      </c>
      <c r="L285" s="5">
        <v>33200</v>
      </c>
      <c r="M285" s="32">
        <v>3000</v>
      </c>
      <c r="N285" s="5">
        <v>642163</v>
      </c>
      <c r="O285" s="6">
        <v>644212</v>
      </c>
      <c r="P285" s="12">
        <v>473.25</v>
      </c>
      <c r="Q285" s="6">
        <v>474.05</v>
      </c>
      <c r="R285" s="12">
        <v>3</v>
      </c>
      <c r="T285" s="13" t="s">
        <v>15</v>
      </c>
      <c r="U285" s="13" t="s">
        <v>46</v>
      </c>
      <c r="V285" s="19" t="s">
        <v>21</v>
      </c>
    </row>
    <row r="286" spans="1:22" x14ac:dyDescent="0.35">
      <c r="A286" s="1">
        <v>42124</v>
      </c>
      <c r="B286">
        <v>169</v>
      </c>
      <c r="C286">
        <v>12</v>
      </c>
      <c r="D286">
        <v>18</v>
      </c>
      <c r="E286" s="39"/>
      <c r="F286" s="33">
        <f t="shared" si="22"/>
        <v>915</v>
      </c>
      <c r="G286" s="14">
        <f t="shared" si="17"/>
        <v>3219</v>
      </c>
      <c r="H286" s="12">
        <v>20</v>
      </c>
      <c r="I286" s="12">
        <v>13000</v>
      </c>
      <c r="J286">
        <f t="shared" si="19"/>
        <v>0.82999999999998408</v>
      </c>
      <c r="K286">
        <f t="shared" si="15"/>
        <v>24000</v>
      </c>
      <c r="L286" s="5">
        <v>85500</v>
      </c>
      <c r="M286" s="32">
        <v>61500</v>
      </c>
      <c r="N286" s="5">
        <v>644459</v>
      </c>
      <c r="O286" s="6">
        <v>647678</v>
      </c>
      <c r="P286" s="12">
        <v>474.74</v>
      </c>
      <c r="Q286" s="6">
        <v>475.57</v>
      </c>
      <c r="R286" s="12">
        <v>8</v>
      </c>
      <c r="T286" s="13" t="s">
        <v>15</v>
      </c>
      <c r="U286" s="13" t="s">
        <v>46</v>
      </c>
      <c r="V286" s="19" t="s">
        <v>21</v>
      </c>
    </row>
    <row r="287" spans="1:22" x14ac:dyDescent="0.35">
      <c r="A287" s="1">
        <v>42125</v>
      </c>
      <c r="B287">
        <v>68</v>
      </c>
      <c r="C287">
        <v>2</v>
      </c>
      <c r="D287">
        <v>20</v>
      </c>
      <c r="E287" s="39"/>
      <c r="F287" s="33">
        <f t="shared" si="22"/>
        <v>612</v>
      </c>
      <c r="G287" s="14">
        <f t="shared" si="17"/>
        <v>2193</v>
      </c>
      <c r="H287" s="12">
        <v>25</v>
      </c>
      <c r="I287" s="12">
        <v>1000</v>
      </c>
      <c r="J287">
        <f t="shared" si="19"/>
        <v>0.68000000000000682</v>
      </c>
      <c r="K287">
        <f t="shared" si="15"/>
        <v>29600</v>
      </c>
      <c r="L287" s="5">
        <v>33600</v>
      </c>
      <c r="M287" s="32">
        <v>4000</v>
      </c>
      <c r="N287" s="5">
        <v>648385</v>
      </c>
      <c r="O287" s="6">
        <v>650578</v>
      </c>
      <c r="P287" s="12">
        <v>476.32</v>
      </c>
      <c r="Q287" s="6">
        <v>477</v>
      </c>
      <c r="R287" s="12">
        <v>3</v>
      </c>
      <c r="T287" s="13" t="s">
        <v>15</v>
      </c>
      <c r="U287" s="13" t="s">
        <v>54</v>
      </c>
      <c r="V287" s="19" t="s">
        <v>21</v>
      </c>
    </row>
    <row r="288" spans="1:22" x14ac:dyDescent="0.35">
      <c r="A288" s="1">
        <v>42126</v>
      </c>
      <c r="B288">
        <v>65</v>
      </c>
      <c r="C288">
        <v>3</v>
      </c>
      <c r="D288">
        <v>12</v>
      </c>
      <c r="E288" s="39"/>
      <c r="F288" s="33">
        <f t="shared" si="22"/>
        <v>447</v>
      </c>
      <c r="G288" s="14">
        <f t="shared" si="17"/>
        <v>1465</v>
      </c>
      <c r="H288" s="12">
        <v>7</v>
      </c>
      <c r="I288" s="12">
        <v>500</v>
      </c>
      <c r="J288">
        <f t="shared" si="19"/>
        <v>0.6400000000000432</v>
      </c>
      <c r="K288">
        <f t="shared" si="15"/>
        <v>24300</v>
      </c>
      <c r="L288" s="5">
        <v>26600</v>
      </c>
      <c r="M288" s="32">
        <v>2300</v>
      </c>
      <c r="N288" s="5">
        <v>650968</v>
      </c>
      <c r="O288" s="6">
        <v>652433</v>
      </c>
      <c r="P288" s="12">
        <v>477.78</v>
      </c>
      <c r="Q288" s="6">
        <v>478.42</v>
      </c>
      <c r="R288" s="12">
        <v>2</v>
      </c>
      <c r="T288" s="13" t="s">
        <v>15</v>
      </c>
      <c r="U288" s="13" t="s">
        <v>54</v>
      </c>
      <c r="V288" s="19" t="s">
        <v>21</v>
      </c>
    </row>
    <row r="289" spans="1:22" x14ac:dyDescent="0.35">
      <c r="A289" s="1">
        <v>42127</v>
      </c>
      <c r="B289">
        <v>69</v>
      </c>
      <c r="C289">
        <v>4</v>
      </c>
      <c r="D289">
        <v>12</v>
      </c>
      <c r="E289" s="39"/>
      <c r="F289" s="33">
        <f t="shared" si="22"/>
        <v>463</v>
      </c>
      <c r="G289" s="14">
        <f t="shared" si="17"/>
        <v>255</v>
      </c>
      <c r="H289" s="12">
        <v>14</v>
      </c>
      <c r="I289" s="12">
        <v>1500</v>
      </c>
      <c r="J289">
        <f t="shared" si="19"/>
        <v>1.2700000000000387</v>
      </c>
      <c r="K289">
        <f t="shared" si="15"/>
        <v>28900</v>
      </c>
      <c r="L289" s="5">
        <v>31900</v>
      </c>
      <c r="M289" s="32">
        <v>3000</v>
      </c>
      <c r="N289" s="5">
        <v>652888</v>
      </c>
      <c r="O289" s="6">
        <v>653143</v>
      </c>
      <c r="P289" s="12">
        <v>479.2</v>
      </c>
      <c r="Q289" s="6">
        <v>480.47</v>
      </c>
      <c r="R289" s="12">
        <v>3</v>
      </c>
      <c r="T289" s="13" t="s">
        <v>15</v>
      </c>
      <c r="U289" s="13" t="s">
        <v>54</v>
      </c>
      <c r="V289" s="19" t="s">
        <v>21</v>
      </c>
    </row>
    <row r="290" spans="1:22" x14ac:dyDescent="0.35">
      <c r="A290" s="1">
        <v>42128</v>
      </c>
      <c r="B290">
        <v>179</v>
      </c>
      <c r="C290">
        <v>9</v>
      </c>
      <c r="D290">
        <v>21</v>
      </c>
      <c r="E290" s="39"/>
      <c r="F290" s="33">
        <f t="shared" si="22"/>
        <v>993</v>
      </c>
      <c r="G290" s="14">
        <f t="shared" si="17"/>
        <v>2599</v>
      </c>
      <c r="H290" s="12">
        <v>17</v>
      </c>
      <c r="I290" s="12">
        <v>2500</v>
      </c>
      <c r="J290">
        <f t="shared" si="19"/>
        <v>1.999999999998181E-2</v>
      </c>
      <c r="K290">
        <f t="shared" si="15"/>
        <v>65100</v>
      </c>
      <c r="L290" s="5">
        <v>71100</v>
      </c>
      <c r="M290" s="32">
        <v>6000</v>
      </c>
      <c r="N290" s="5">
        <v>654904</v>
      </c>
      <c r="O290" s="6">
        <v>657503</v>
      </c>
      <c r="P290" s="12">
        <v>480.88</v>
      </c>
      <c r="Q290" s="6">
        <v>480.9</v>
      </c>
      <c r="R290" s="12">
        <v>6</v>
      </c>
      <c r="T290" s="13" t="s">
        <v>15</v>
      </c>
      <c r="U290" s="13" t="s">
        <v>54</v>
      </c>
      <c r="V290" s="19" t="s">
        <v>21</v>
      </c>
    </row>
    <row r="291" spans="1:22" x14ac:dyDescent="0.35">
      <c r="A291" s="1">
        <v>42129</v>
      </c>
      <c r="B291">
        <v>62</v>
      </c>
      <c r="C291">
        <v>2</v>
      </c>
      <c r="D291">
        <v>12</v>
      </c>
      <c r="E291" s="39"/>
      <c r="F291" s="33">
        <f t="shared" si="22"/>
        <v>434</v>
      </c>
      <c r="G291" s="14">
        <f t="shared" si="17"/>
        <v>939</v>
      </c>
      <c r="H291" s="12">
        <v>5</v>
      </c>
      <c r="I291" s="12">
        <v>13500</v>
      </c>
      <c r="J291">
        <f t="shared" si="19"/>
        <v>0.73000000000001819</v>
      </c>
      <c r="K291">
        <f t="shared" si="15"/>
        <v>21300</v>
      </c>
      <c r="L291" s="5">
        <v>36300</v>
      </c>
      <c r="M291" s="32">
        <v>15000</v>
      </c>
      <c r="N291" s="5">
        <v>658907</v>
      </c>
      <c r="O291" s="6">
        <v>659846</v>
      </c>
      <c r="P291" s="12">
        <v>482.18</v>
      </c>
      <c r="Q291" s="6">
        <v>482.91</v>
      </c>
      <c r="R291" s="12">
        <v>3</v>
      </c>
      <c r="T291" s="13" t="s">
        <v>15</v>
      </c>
      <c r="U291" s="13" t="s">
        <v>54</v>
      </c>
      <c r="V291" s="19" t="s">
        <v>21</v>
      </c>
    </row>
    <row r="292" spans="1:22" x14ac:dyDescent="0.35">
      <c r="A292" s="1">
        <v>42130</v>
      </c>
      <c r="B292">
        <v>77</v>
      </c>
      <c r="C292">
        <v>3</v>
      </c>
      <c r="D292">
        <v>29</v>
      </c>
      <c r="E292" s="39"/>
      <c r="F292" s="33">
        <f t="shared" si="22"/>
        <v>823</v>
      </c>
      <c r="G292" s="14">
        <f t="shared" si="17"/>
        <v>2205</v>
      </c>
      <c r="H292" s="12">
        <v>12</v>
      </c>
      <c r="I292" s="12">
        <v>1500</v>
      </c>
      <c r="J292">
        <f t="shared" si="19"/>
        <v>1.3799999999999955</v>
      </c>
      <c r="K292">
        <f t="shared" si="15"/>
        <v>33200</v>
      </c>
      <c r="L292" s="5">
        <v>39200</v>
      </c>
      <c r="M292" s="32">
        <v>6000</v>
      </c>
      <c r="N292" s="5">
        <v>660767</v>
      </c>
      <c r="O292" s="6">
        <v>662972</v>
      </c>
      <c r="P292" s="12">
        <v>483.67</v>
      </c>
      <c r="Q292" s="6">
        <v>485.05</v>
      </c>
      <c r="R292" s="12">
        <v>3</v>
      </c>
      <c r="T292" s="13" t="s">
        <v>15</v>
      </c>
      <c r="U292" s="13" t="s">
        <v>54</v>
      </c>
      <c r="V292" s="19" t="s">
        <v>21</v>
      </c>
    </row>
    <row r="293" spans="1:22" x14ac:dyDescent="0.35">
      <c r="A293" s="1">
        <v>42131</v>
      </c>
      <c r="B293">
        <v>217</v>
      </c>
      <c r="C293">
        <v>8</v>
      </c>
      <c r="D293">
        <v>10</v>
      </c>
      <c r="E293" s="39"/>
      <c r="F293" s="33">
        <f t="shared" si="22"/>
        <v>883</v>
      </c>
      <c r="G293" s="14">
        <f t="shared" si="17"/>
        <v>3292</v>
      </c>
      <c r="H293" s="12">
        <v>6</v>
      </c>
      <c r="I293" s="12">
        <v>10500</v>
      </c>
      <c r="J293">
        <f t="shared" si="19"/>
        <v>1.0499999999999545</v>
      </c>
      <c r="K293">
        <f t="shared" si="15"/>
        <v>-22500</v>
      </c>
      <c r="L293" s="5">
        <v>83500</v>
      </c>
      <c r="M293" s="32">
        <v>106000</v>
      </c>
      <c r="N293" s="5">
        <v>663539</v>
      </c>
      <c r="O293" s="6">
        <v>666831</v>
      </c>
      <c r="P293" s="12">
        <v>485.79</v>
      </c>
      <c r="Q293" s="6">
        <v>486.84</v>
      </c>
      <c r="R293" s="12">
        <v>8</v>
      </c>
      <c r="T293" s="13" t="s">
        <v>15</v>
      </c>
      <c r="U293" s="13" t="s">
        <v>54</v>
      </c>
      <c r="V293" s="19" t="s">
        <v>21</v>
      </c>
    </row>
    <row r="294" spans="1:22" x14ac:dyDescent="0.35">
      <c r="A294" s="1">
        <v>42132</v>
      </c>
      <c r="B294">
        <v>50</v>
      </c>
      <c r="C294">
        <v>2</v>
      </c>
      <c r="D294">
        <v>7</v>
      </c>
      <c r="E294" s="39"/>
      <c r="F294" s="33">
        <f t="shared" si="22"/>
        <v>298</v>
      </c>
      <c r="G294" s="14">
        <f t="shared" si="17"/>
        <v>1310</v>
      </c>
      <c r="H294" s="12">
        <v>18</v>
      </c>
      <c r="I294" s="12">
        <v>1000</v>
      </c>
      <c r="J294">
        <f t="shared" si="19"/>
        <v>0.83000000000004093</v>
      </c>
      <c r="K294">
        <f t="shared" si="15"/>
        <v>23300</v>
      </c>
      <c r="L294" s="5">
        <v>25300</v>
      </c>
      <c r="M294" s="32">
        <v>2000</v>
      </c>
      <c r="N294" s="5">
        <v>666944</v>
      </c>
      <c r="O294" s="6">
        <v>668254</v>
      </c>
      <c r="P294" s="12">
        <v>487.58</v>
      </c>
      <c r="Q294" s="6">
        <v>488.41</v>
      </c>
      <c r="R294" s="12">
        <v>3</v>
      </c>
      <c r="T294" s="13" t="s">
        <v>15</v>
      </c>
      <c r="U294" s="13" t="s">
        <v>54</v>
      </c>
      <c r="V294" s="19" t="s">
        <v>21</v>
      </c>
    </row>
    <row r="295" spans="1:22" x14ac:dyDescent="0.35">
      <c r="A295" s="1">
        <v>42133</v>
      </c>
      <c r="B295">
        <v>73</v>
      </c>
      <c r="C295">
        <v>2</v>
      </c>
      <c r="D295">
        <v>16</v>
      </c>
      <c r="E295" s="39"/>
      <c r="F295" s="33">
        <f t="shared" si="22"/>
        <v>547</v>
      </c>
      <c r="G295" s="14">
        <f t="shared" si="17"/>
        <v>1999</v>
      </c>
      <c r="H295" s="12">
        <v>13</v>
      </c>
      <c r="I295" s="12">
        <v>500</v>
      </c>
      <c r="J295">
        <f t="shared" si="19"/>
        <v>0.80000000000001137</v>
      </c>
      <c r="K295">
        <f t="shared" si="15"/>
        <v>29900</v>
      </c>
      <c r="L295" s="5">
        <v>32900</v>
      </c>
      <c r="M295" s="32">
        <v>3000</v>
      </c>
      <c r="N295" s="5">
        <v>668294</v>
      </c>
      <c r="O295" s="6">
        <v>670293</v>
      </c>
      <c r="P295" s="12">
        <v>489.13</v>
      </c>
      <c r="Q295" s="6">
        <v>489.93</v>
      </c>
      <c r="R295" s="12">
        <v>3</v>
      </c>
      <c r="T295" s="13" t="s">
        <v>15</v>
      </c>
      <c r="U295" s="13" t="s">
        <v>55</v>
      </c>
      <c r="V295" s="19" t="s">
        <v>21</v>
      </c>
    </row>
    <row r="296" spans="1:22" x14ac:dyDescent="0.35">
      <c r="A296" s="1">
        <v>42134</v>
      </c>
      <c r="B296">
        <v>63</v>
      </c>
      <c r="C296">
        <v>3</v>
      </c>
      <c r="D296">
        <v>18</v>
      </c>
      <c r="E296" s="39"/>
      <c r="F296" s="33">
        <f t="shared" si="22"/>
        <v>561</v>
      </c>
      <c r="G296" s="14">
        <f t="shared" si="17"/>
        <v>1233</v>
      </c>
      <c r="H296" s="12">
        <v>16</v>
      </c>
      <c r="I296" s="12">
        <v>500</v>
      </c>
      <c r="J296">
        <f t="shared" si="19"/>
        <v>0.87999999999999545</v>
      </c>
      <c r="K296">
        <f t="shared" si="15"/>
        <v>28200</v>
      </c>
      <c r="L296" s="5">
        <v>30700</v>
      </c>
      <c r="M296" s="32">
        <v>2500</v>
      </c>
      <c r="N296" s="5">
        <v>670345</v>
      </c>
      <c r="O296" s="6">
        <v>671578</v>
      </c>
      <c r="P296" s="12">
        <v>490.68</v>
      </c>
      <c r="Q296" s="6">
        <v>491.56</v>
      </c>
      <c r="R296" s="12">
        <v>3</v>
      </c>
      <c r="T296" s="13" t="s">
        <v>15</v>
      </c>
      <c r="U296" s="13" t="s">
        <v>56</v>
      </c>
      <c r="V296" s="19" t="s">
        <v>21</v>
      </c>
    </row>
    <row r="297" spans="1:22" x14ac:dyDescent="0.35">
      <c r="A297" s="1">
        <v>42135</v>
      </c>
      <c r="B297">
        <v>186</v>
      </c>
      <c r="C297">
        <v>7</v>
      </c>
      <c r="D297">
        <v>21</v>
      </c>
      <c r="E297" s="39"/>
      <c r="F297" s="33">
        <f t="shared" si="22"/>
        <v>1006</v>
      </c>
      <c r="G297" s="14">
        <f t="shared" si="17"/>
        <v>2731</v>
      </c>
      <c r="H297" s="12">
        <v>9</v>
      </c>
      <c r="I297" s="12">
        <v>13000</v>
      </c>
      <c r="J297">
        <f t="shared" si="19"/>
        <v>0.75999999999999091</v>
      </c>
      <c r="K297">
        <f t="shared" si="15"/>
        <v>64700</v>
      </c>
      <c r="L297" s="5">
        <v>82700</v>
      </c>
      <c r="M297" s="32">
        <v>18000</v>
      </c>
      <c r="N297" s="5">
        <v>671791</v>
      </c>
      <c r="O297" s="6">
        <v>674522</v>
      </c>
      <c r="P297" s="12">
        <v>492.26</v>
      </c>
      <c r="Q297" s="6">
        <v>493.02</v>
      </c>
      <c r="R297" s="12">
        <v>8</v>
      </c>
      <c r="T297" s="13" t="s">
        <v>15</v>
      </c>
      <c r="U297" s="13" t="s">
        <v>56</v>
      </c>
      <c r="V297" s="19" t="s">
        <v>21</v>
      </c>
    </row>
    <row r="298" spans="1:22" x14ac:dyDescent="0.35">
      <c r="A298" s="1">
        <v>42136</v>
      </c>
      <c r="B298">
        <v>68</v>
      </c>
      <c r="C298">
        <v>3</v>
      </c>
      <c r="D298">
        <v>11</v>
      </c>
      <c r="E298" s="39"/>
      <c r="F298" s="33">
        <f t="shared" si="22"/>
        <v>436</v>
      </c>
      <c r="G298" s="14">
        <f t="shared" si="17"/>
        <v>640</v>
      </c>
      <c r="H298" s="12">
        <v>13</v>
      </c>
      <c r="I298" s="12">
        <v>8000</v>
      </c>
      <c r="J298">
        <f t="shared" si="19"/>
        <v>0.83000000000004093</v>
      </c>
      <c r="K298">
        <f t="shared" si="15"/>
        <v>-199600</v>
      </c>
      <c r="L298" s="5">
        <v>41900</v>
      </c>
      <c r="M298" s="32">
        <v>241500</v>
      </c>
      <c r="N298" s="5">
        <v>674777</v>
      </c>
      <c r="O298" s="6">
        <v>675417</v>
      </c>
      <c r="P298" s="12">
        <v>493.78</v>
      </c>
      <c r="Q298" s="6">
        <v>494.61</v>
      </c>
      <c r="R298" s="12">
        <v>3</v>
      </c>
      <c r="T298" s="13" t="s">
        <v>15</v>
      </c>
      <c r="U298" s="13" t="s">
        <v>56</v>
      </c>
      <c r="V298" s="19" t="s">
        <v>21</v>
      </c>
    </row>
    <row r="299" spans="1:22" x14ac:dyDescent="0.35">
      <c r="A299" s="1">
        <v>42137</v>
      </c>
      <c r="B299">
        <v>85</v>
      </c>
      <c r="C299">
        <v>4</v>
      </c>
      <c r="D299">
        <v>25</v>
      </c>
      <c r="E299" s="39"/>
      <c r="F299" s="33">
        <f t="shared" si="22"/>
        <v>771</v>
      </c>
      <c r="G299" s="14">
        <f t="shared" si="17"/>
        <v>1688</v>
      </c>
      <c r="H299" s="12">
        <v>8</v>
      </c>
      <c r="I299" s="12">
        <v>1500</v>
      </c>
      <c r="J299">
        <f t="shared" si="19"/>
        <v>0.93999999999999773</v>
      </c>
      <c r="K299">
        <f t="shared" si="15"/>
        <v>32600</v>
      </c>
      <c r="L299" s="5">
        <v>35100</v>
      </c>
      <c r="M299" s="32">
        <v>2500</v>
      </c>
      <c r="N299" s="5">
        <v>676232</v>
      </c>
      <c r="O299" s="6">
        <v>677920</v>
      </c>
      <c r="P299" s="12">
        <v>495.34</v>
      </c>
      <c r="Q299" s="6">
        <v>496.28</v>
      </c>
      <c r="R299" s="12">
        <v>3</v>
      </c>
      <c r="T299" s="13" t="s">
        <v>15</v>
      </c>
      <c r="U299" s="13" t="s">
        <v>56</v>
      </c>
      <c r="V299" s="19" t="s">
        <v>21</v>
      </c>
    </row>
    <row r="300" spans="1:22" x14ac:dyDescent="0.35">
      <c r="A300" s="1">
        <v>42138</v>
      </c>
      <c r="B300">
        <v>199</v>
      </c>
      <c r="C300">
        <v>10</v>
      </c>
      <c r="D300">
        <v>22</v>
      </c>
      <c r="E300" s="39"/>
      <c r="F300" s="33">
        <f t="shared" si="22"/>
        <v>1077</v>
      </c>
      <c r="G300" s="14">
        <f t="shared" si="17"/>
        <v>2814</v>
      </c>
      <c r="H300" s="12">
        <v>11</v>
      </c>
      <c r="I300" s="12">
        <v>1000</v>
      </c>
      <c r="J300">
        <f t="shared" si="19"/>
        <v>1</v>
      </c>
      <c r="K300">
        <f t="shared" si="15"/>
        <v>68900</v>
      </c>
      <c r="L300" s="5">
        <v>74900</v>
      </c>
      <c r="M300" s="32">
        <v>6000</v>
      </c>
      <c r="N300" s="5">
        <v>678249</v>
      </c>
      <c r="O300" s="6">
        <v>681063</v>
      </c>
      <c r="P300" s="12">
        <v>496.99</v>
      </c>
      <c r="Q300" s="6">
        <v>497.99</v>
      </c>
      <c r="R300" s="12">
        <v>8</v>
      </c>
      <c r="T300" s="13" t="s">
        <v>15</v>
      </c>
      <c r="U300" s="13" t="s">
        <v>56</v>
      </c>
      <c r="V300" s="19" t="s">
        <v>21</v>
      </c>
    </row>
    <row r="301" spans="1:22" x14ac:dyDescent="0.35">
      <c r="A301" s="1">
        <v>42139</v>
      </c>
      <c r="B301">
        <v>50</v>
      </c>
      <c r="C301">
        <v>3</v>
      </c>
      <c r="D301">
        <v>24</v>
      </c>
      <c r="E301" s="39"/>
      <c r="F301" s="33">
        <f t="shared" si="22"/>
        <v>642</v>
      </c>
      <c r="G301" s="14">
        <f t="shared" si="17"/>
        <v>1362</v>
      </c>
      <c r="H301" s="12">
        <v>6</v>
      </c>
      <c r="I301" s="12">
        <v>12000</v>
      </c>
      <c r="J301">
        <f t="shared" si="19"/>
        <v>0.76999999999998181</v>
      </c>
      <c r="K301">
        <f t="shared" si="15"/>
        <v>-12200</v>
      </c>
      <c r="L301" s="5">
        <v>35600</v>
      </c>
      <c r="M301" s="32">
        <v>47800</v>
      </c>
      <c r="N301" s="5">
        <v>681440</v>
      </c>
      <c r="O301" s="6">
        <v>682802</v>
      </c>
      <c r="P301" s="12">
        <v>498.73</v>
      </c>
      <c r="Q301" s="6">
        <v>499.5</v>
      </c>
      <c r="R301" s="12">
        <v>3</v>
      </c>
      <c r="T301" s="13" t="s">
        <v>15</v>
      </c>
      <c r="U301" s="13" t="s">
        <v>46</v>
      </c>
      <c r="V301" s="19" t="s">
        <v>21</v>
      </c>
    </row>
    <row r="302" spans="1:22" x14ac:dyDescent="0.35">
      <c r="A302" s="1">
        <v>42140</v>
      </c>
      <c r="B302">
        <v>50</v>
      </c>
      <c r="C302">
        <v>4</v>
      </c>
      <c r="D302">
        <v>20</v>
      </c>
      <c r="E302" s="39"/>
      <c r="F302" s="33">
        <f t="shared" si="22"/>
        <v>566</v>
      </c>
      <c r="G302" s="14">
        <f t="shared" si="17"/>
        <v>1619</v>
      </c>
      <c r="H302" s="12">
        <v>0</v>
      </c>
      <c r="I302" s="12">
        <v>500</v>
      </c>
      <c r="J302">
        <f t="shared" si="19"/>
        <v>0.80000000000001137</v>
      </c>
      <c r="K302">
        <f t="shared" si="15"/>
        <v>18700</v>
      </c>
      <c r="L302" s="5">
        <v>19700</v>
      </c>
      <c r="M302" s="32">
        <v>1000</v>
      </c>
      <c r="N302" s="5">
        <v>683040</v>
      </c>
      <c r="O302" s="6">
        <v>684659</v>
      </c>
      <c r="P302" s="12">
        <v>500.26</v>
      </c>
      <c r="Q302" s="6">
        <v>501.06</v>
      </c>
      <c r="R302" s="12">
        <v>3</v>
      </c>
      <c r="T302" s="13" t="s">
        <v>15</v>
      </c>
      <c r="U302" s="13" t="s">
        <v>46</v>
      </c>
      <c r="V302" s="19" t="s">
        <v>21</v>
      </c>
    </row>
    <row r="303" spans="1:22" x14ac:dyDescent="0.35">
      <c r="A303" s="1">
        <v>42141</v>
      </c>
      <c r="B303">
        <v>64</v>
      </c>
      <c r="C303">
        <v>2</v>
      </c>
      <c r="D303">
        <v>14</v>
      </c>
      <c r="E303" s="39"/>
      <c r="F303" s="33">
        <f t="shared" si="22"/>
        <v>480</v>
      </c>
      <c r="G303" s="14">
        <f t="shared" si="17"/>
        <v>1522</v>
      </c>
      <c r="H303" s="12">
        <v>0</v>
      </c>
      <c r="I303" s="12">
        <v>500</v>
      </c>
      <c r="J303">
        <f t="shared" si="19"/>
        <v>0.92000000000001592</v>
      </c>
      <c r="K303">
        <f t="shared" si="15"/>
        <v>21200</v>
      </c>
      <c r="L303" s="5">
        <v>23700</v>
      </c>
      <c r="M303" s="32">
        <v>2500</v>
      </c>
      <c r="N303" s="5">
        <v>684752</v>
      </c>
      <c r="O303" s="6">
        <v>686274</v>
      </c>
      <c r="P303" s="12">
        <v>501.81</v>
      </c>
      <c r="Q303" s="6">
        <v>502.73</v>
      </c>
      <c r="R303" s="12">
        <v>3</v>
      </c>
      <c r="T303" s="13" t="s">
        <v>15</v>
      </c>
      <c r="U303" s="13" t="s">
        <v>52</v>
      </c>
      <c r="V303" s="19" t="s">
        <v>21</v>
      </c>
    </row>
    <row r="304" spans="1:22" x14ac:dyDescent="0.35">
      <c r="A304" s="1">
        <v>42142</v>
      </c>
      <c r="B304">
        <v>197</v>
      </c>
      <c r="C304">
        <v>9</v>
      </c>
      <c r="D304">
        <v>20</v>
      </c>
      <c r="E304" s="39"/>
      <c r="F304" s="33">
        <f t="shared" si="22"/>
        <v>1027</v>
      </c>
      <c r="G304" s="14">
        <f t="shared" si="17"/>
        <v>3196</v>
      </c>
      <c r="H304" s="12">
        <v>24</v>
      </c>
      <c r="I304" s="12">
        <v>1000</v>
      </c>
      <c r="J304">
        <f t="shared" si="19"/>
        <v>0.79000000000002046</v>
      </c>
      <c r="K304">
        <f t="shared" si="15"/>
        <v>27100</v>
      </c>
      <c r="L304" s="5">
        <v>79600</v>
      </c>
      <c r="M304" s="32">
        <v>52500</v>
      </c>
      <c r="N304" s="5">
        <v>686439</v>
      </c>
      <c r="O304" s="6">
        <v>689635</v>
      </c>
      <c r="P304" s="12">
        <v>503.43</v>
      </c>
      <c r="Q304" s="6">
        <v>504.22</v>
      </c>
      <c r="R304" s="12">
        <v>8</v>
      </c>
      <c r="T304" s="13" t="s">
        <v>15</v>
      </c>
      <c r="U304" s="13" t="s">
        <v>46</v>
      </c>
      <c r="V304" s="19" t="s">
        <v>21</v>
      </c>
    </row>
    <row r="305" spans="1:22" x14ac:dyDescent="0.35">
      <c r="A305" s="1">
        <v>42143</v>
      </c>
      <c r="B305">
        <v>47</v>
      </c>
      <c r="C305">
        <v>4</v>
      </c>
      <c r="D305">
        <v>13</v>
      </c>
      <c r="E305" s="39"/>
      <c r="F305" s="33">
        <f t="shared" si="22"/>
        <v>417</v>
      </c>
      <c r="G305" s="14">
        <f t="shared" si="17"/>
        <v>1286</v>
      </c>
      <c r="H305" s="12">
        <v>14</v>
      </c>
      <c r="I305" s="12">
        <v>1000</v>
      </c>
      <c r="J305">
        <f t="shared" si="19"/>
        <v>0.86000000000001364</v>
      </c>
      <c r="K305">
        <f t="shared" si="15"/>
        <v>-2200</v>
      </c>
      <c r="L305" s="5">
        <v>25000</v>
      </c>
      <c r="M305" s="32">
        <v>27200</v>
      </c>
      <c r="N305" s="5">
        <v>689940</v>
      </c>
      <c r="O305" s="6">
        <v>691226</v>
      </c>
      <c r="P305" s="12">
        <v>505.08</v>
      </c>
      <c r="Q305" s="6">
        <v>505.94</v>
      </c>
      <c r="R305" s="12">
        <v>3</v>
      </c>
      <c r="T305" s="13" t="s">
        <v>15</v>
      </c>
      <c r="U305" s="13" t="s">
        <v>46</v>
      </c>
      <c r="V305" s="19" t="s">
        <v>21</v>
      </c>
    </row>
    <row r="306" spans="1:22" x14ac:dyDescent="0.35">
      <c r="A306" s="1">
        <v>42144</v>
      </c>
      <c r="B306">
        <v>72</v>
      </c>
      <c r="C306">
        <v>2</v>
      </c>
      <c r="D306">
        <v>31</v>
      </c>
      <c r="E306" s="39"/>
      <c r="F306" s="33">
        <f t="shared" si="22"/>
        <v>844</v>
      </c>
      <c r="G306" s="14">
        <f t="shared" si="17"/>
        <v>161</v>
      </c>
      <c r="H306" s="12">
        <v>15</v>
      </c>
      <c r="I306" s="12">
        <v>0</v>
      </c>
      <c r="J306">
        <f t="shared" si="19"/>
        <v>0.31000000000000227</v>
      </c>
      <c r="K306">
        <f t="shared" si="15"/>
        <v>22300</v>
      </c>
      <c r="L306" s="20">
        <v>36300</v>
      </c>
      <c r="M306" s="32">
        <v>14000</v>
      </c>
      <c r="N306" s="5">
        <f>+O305</f>
        <v>691226</v>
      </c>
      <c r="O306" s="6">
        <v>691387</v>
      </c>
      <c r="P306" s="12">
        <v>506.67</v>
      </c>
      <c r="Q306" s="6">
        <v>506.98</v>
      </c>
      <c r="R306" s="12">
        <v>3</v>
      </c>
      <c r="T306" s="13" t="s">
        <v>15</v>
      </c>
      <c r="U306" s="13" t="s">
        <v>46</v>
      </c>
      <c r="V306" s="19" t="s">
        <v>21</v>
      </c>
    </row>
    <row r="307" spans="1:22" x14ac:dyDescent="0.35">
      <c r="A307" s="1">
        <v>42145</v>
      </c>
      <c r="B307">
        <v>160</v>
      </c>
      <c r="C307">
        <v>4</v>
      </c>
      <c r="D307">
        <v>27</v>
      </c>
      <c r="E307" s="39"/>
      <c r="F307" s="33">
        <f t="shared" si="22"/>
        <v>1036</v>
      </c>
      <c r="G307" s="14">
        <f t="shared" si="17"/>
        <v>3173</v>
      </c>
      <c r="H307" s="12">
        <v>25</v>
      </c>
      <c r="I307" s="12">
        <v>1000</v>
      </c>
      <c r="J307">
        <f t="shared" si="19"/>
        <v>0.98000000000001819</v>
      </c>
      <c r="K307">
        <f t="shared" si="15"/>
        <v>64300</v>
      </c>
      <c r="L307" s="5">
        <v>68300</v>
      </c>
      <c r="M307" s="32">
        <v>4000</v>
      </c>
      <c r="N307" s="5">
        <v>693653</v>
      </c>
      <c r="O307" s="6">
        <v>696826</v>
      </c>
      <c r="P307" s="12">
        <v>509.06</v>
      </c>
      <c r="Q307" s="6">
        <v>510.04</v>
      </c>
      <c r="R307" s="12">
        <v>6</v>
      </c>
      <c r="T307" s="13" t="s">
        <v>15</v>
      </c>
      <c r="U307" s="13" t="s">
        <v>52</v>
      </c>
      <c r="V307" s="19" t="s">
        <v>51</v>
      </c>
    </row>
    <row r="308" spans="1:22" x14ac:dyDescent="0.35">
      <c r="A308" s="1">
        <v>42146</v>
      </c>
      <c r="B308">
        <v>60</v>
      </c>
      <c r="C308">
        <v>3</v>
      </c>
      <c r="D308">
        <v>16</v>
      </c>
      <c r="E308" s="39"/>
      <c r="F308" s="33">
        <f t="shared" si="22"/>
        <v>512</v>
      </c>
      <c r="G308" s="14">
        <f t="shared" si="17"/>
        <v>1395</v>
      </c>
      <c r="H308" s="12">
        <v>5</v>
      </c>
      <c r="I308" s="12">
        <v>500</v>
      </c>
      <c r="J308">
        <f t="shared" si="19"/>
        <v>0.69999999999998863</v>
      </c>
      <c r="K308">
        <f t="shared" si="15"/>
        <v>24800</v>
      </c>
      <c r="L308" s="5">
        <v>27800</v>
      </c>
      <c r="M308" s="32">
        <v>3000</v>
      </c>
      <c r="N308" s="5">
        <v>696941</v>
      </c>
      <c r="O308" s="6">
        <v>698336</v>
      </c>
      <c r="P308" s="12">
        <v>510.79</v>
      </c>
      <c r="Q308" s="6">
        <v>511.49</v>
      </c>
      <c r="R308" s="12">
        <v>3</v>
      </c>
      <c r="T308" s="13" t="s">
        <v>15</v>
      </c>
      <c r="U308" s="13" t="s">
        <v>46</v>
      </c>
      <c r="V308" s="19" t="s">
        <v>21</v>
      </c>
    </row>
    <row r="309" spans="1:22" x14ac:dyDescent="0.35">
      <c r="A309" s="1">
        <v>42147</v>
      </c>
      <c r="B309">
        <v>43</v>
      </c>
      <c r="C309">
        <v>1</v>
      </c>
      <c r="D309">
        <v>17</v>
      </c>
      <c r="E309" s="39"/>
      <c r="F309" s="33">
        <f t="shared" si="22"/>
        <v>473</v>
      </c>
      <c r="G309" s="14">
        <f t="shared" si="17"/>
        <v>1362</v>
      </c>
      <c r="H309" s="12">
        <v>11</v>
      </c>
      <c r="I309" s="12">
        <v>1000</v>
      </c>
      <c r="J309">
        <f t="shared" si="19"/>
        <v>0.66000000000008185</v>
      </c>
      <c r="K309">
        <f t="shared" si="15"/>
        <v>-106800</v>
      </c>
      <c r="L309" s="5">
        <v>23200</v>
      </c>
      <c r="M309" s="32">
        <v>130000</v>
      </c>
      <c r="N309" s="5">
        <v>698619</v>
      </c>
      <c r="O309" s="6">
        <v>699981</v>
      </c>
      <c r="P309" s="12">
        <v>512.30999999999995</v>
      </c>
      <c r="Q309" s="6">
        <v>512.97</v>
      </c>
      <c r="R309" s="12">
        <v>2</v>
      </c>
      <c r="T309" s="13" t="s">
        <v>15</v>
      </c>
      <c r="U309" s="13" t="s">
        <v>52</v>
      </c>
      <c r="V309" s="19" t="s">
        <v>21</v>
      </c>
    </row>
    <row r="310" spans="1:22" x14ac:dyDescent="0.35">
      <c r="A310" s="1">
        <v>42148</v>
      </c>
      <c r="B310">
        <v>55</v>
      </c>
      <c r="C310">
        <v>3</v>
      </c>
      <c r="D310">
        <v>28</v>
      </c>
      <c r="E310" s="39"/>
      <c r="F310" s="33">
        <f t="shared" si="22"/>
        <v>737</v>
      </c>
      <c r="G310" s="14">
        <f t="shared" si="17"/>
        <v>2010</v>
      </c>
      <c r="H310" s="12">
        <v>7</v>
      </c>
      <c r="I310" s="12">
        <v>0</v>
      </c>
      <c r="J310">
        <f t="shared" si="19"/>
        <v>2.4900000000000091</v>
      </c>
      <c r="K310">
        <f t="shared" si="15"/>
        <v>23300</v>
      </c>
      <c r="L310" s="5">
        <v>25300</v>
      </c>
      <c r="M310" s="32">
        <v>2000</v>
      </c>
      <c r="N310" s="5">
        <v>700078</v>
      </c>
      <c r="O310" s="6">
        <v>702088</v>
      </c>
      <c r="P310" s="12">
        <v>512.79999999999995</v>
      </c>
      <c r="Q310" s="6">
        <v>515.29</v>
      </c>
      <c r="R310" s="12">
        <v>3</v>
      </c>
      <c r="T310" s="13" t="s">
        <v>15</v>
      </c>
      <c r="U310" s="13" t="s">
        <v>52</v>
      </c>
      <c r="V310" s="19" t="s">
        <v>21</v>
      </c>
    </row>
    <row r="311" spans="1:22" x14ac:dyDescent="0.35">
      <c r="A311" s="1">
        <v>42149</v>
      </c>
      <c r="B311">
        <v>183</v>
      </c>
      <c r="C311">
        <v>6</v>
      </c>
      <c r="D311">
        <v>19</v>
      </c>
      <c r="E311" s="39"/>
      <c r="F311" s="33">
        <f t="shared" ref="F311:F312" si="23">+B311*B$4+C311*C$4+D311*D$4</f>
        <v>953</v>
      </c>
      <c r="G311" s="14">
        <f t="shared" si="17"/>
        <v>1230</v>
      </c>
      <c r="H311" s="12">
        <v>7</v>
      </c>
      <c r="I311" s="12">
        <v>1000</v>
      </c>
      <c r="J311">
        <f t="shared" si="19"/>
        <v>0.75</v>
      </c>
      <c r="K311">
        <f t="shared" si="15"/>
        <v>10800</v>
      </c>
      <c r="L311" s="5">
        <v>62800</v>
      </c>
      <c r="M311" s="32">
        <v>52000</v>
      </c>
      <c r="N311" s="5">
        <v>705377</v>
      </c>
      <c r="O311" s="6">
        <v>706607</v>
      </c>
      <c r="P311" s="12">
        <v>515.29</v>
      </c>
      <c r="Q311" s="6">
        <v>516.04</v>
      </c>
      <c r="R311" s="12">
        <v>8</v>
      </c>
      <c r="T311" s="13" t="s">
        <v>15</v>
      </c>
      <c r="U311" s="13" t="s">
        <v>46</v>
      </c>
      <c r="V311" s="19" t="s">
        <v>21</v>
      </c>
    </row>
    <row r="312" spans="1:22" x14ac:dyDescent="0.35">
      <c r="A312" s="1">
        <v>42150</v>
      </c>
      <c r="B312">
        <v>59</v>
      </c>
      <c r="C312">
        <v>0</v>
      </c>
      <c r="D312">
        <v>21</v>
      </c>
      <c r="E312" s="39"/>
      <c r="F312" s="33">
        <f t="shared" si="23"/>
        <v>597</v>
      </c>
      <c r="G312" s="14">
        <f t="shared" ref="G312:G557" si="24">+O312-N312</f>
        <v>1230</v>
      </c>
      <c r="H312" s="12">
        <v>10</v>
      </c>
      <c r="I312" s="12">
        <v>500</v>
      </c>
      <c r="J312">
        <f t="shared" si="19"/>
        <v>0.82000000000005002</v>
      </c>
      <c r="K312">
        <f t="shared" si="15"/>
        <v>12900</v>
      </c>
      <c r="L312" s="5">
        <v>27700</v>
      </c>
      <c r="M312" s="32">
        <v>14800</v>
      </c>
      <c r="N312" s="5">
        <v>705377</v>
      </c>
      <c r="O312" s="6">
        <v>706607</v>
      </c>
      <c r="P312" s="12">
        <v>516.79</v>
      </c>
      <c r="Q312" s="6">
        <v>517.61</v>
      </c>
      <c r="R312" s="12">
        <v>2</v>
      </c>
      <c r="T312" s="13" t="s">
        <v>15</v>
      </c>
      <c r="U312" s="13" t="s">
        <v>46</v>
      </c>
      <c r="V312" s="19" t="s">
        <v>21</v>
      </c>
    </row>
    <row r="313" spans="1:22" x14ac:dyDescent="0.35">
      <c r="A313" s="1">
        <v>42151</v>
      </c>
      <c r="B313">
        <v>81</v>
      </c>
      <c r="C313">
        <v>2</v>
      </c>
      <c r="D313">
        <v>24</v>
      </c>
      <c r="E313" s="39"/>
      <c r="F313" s="33">
        <f t="shared" ref="F313:F381" si="25">+B313*B$4+C313*C$4+D313*D$4</f>
        <v>731</v>
      </c>
      <c r="G313" s="14">
        <f t="shared" si="24"/>
        <v>263</v>
      </c>
      <c r="H313" s="12">
        <v>15</v>
      </c>
      <c r="I313" s="12">
        <v>1000</v>
      </c>
      <c r="J313">
        <f t="shared" si="19"/>
        <v>0.9799999999999045</v>
      </c>
      <c r="K313">
        <f t="shared" si="15"/>
        <v>33200</v>
      </c>
      <c r="L313" s="5">
        <v>36200</v>
      </c>
      <c r="M313" s="32">
        <v>3000</v>
      </c>
      <c r="N313" s="5">
        <v>707058</v>
      </c>
      <c r="O313" s="6">
        <v>707321</v>
      </c>
      <c r="P313" s="12">
        <v>518.33000000000004</v>
      </c>
      <c r="Q313" s="6">
        <v>519.30999999999995</v>
      </c>
      <c r="R313" s="12">
        <v>3</v>
      </c>
      <c r="T313" s="13" t="s">
        <v>15</v>
      </c>
      <c r="U313" s="13" t="s">
        <v>46</v>
      </c>
      <c r="V313" s="19" t="s">
        <v>21</v>
      </c>
    </row>
    <row r="314" spans="1:22" x14ac:dyDescent="0.35">
      <c r="A314" s="1">
        <v>42152</v>
      </c>
      <c r="B314">
        <v>208</v>
      </c>
      <c r="C314">
        <v>5</v>
      </c>
      <c r="D314">
        <v>18</v>
      </c>
      <c r="E314" s="39"/>
      <c r="F314" s="33">
        <f t="shared" si="25"/>
        <v>1004</v>
      </c>
      <c r="G314" s="14">
        <f t="shared" si="24"/>
        <v>1911</v>
      </c>
      <c r="H314" s="12">
        <v>18</v>
      </c>
      <c r="I314" s="12">
        <v>2000</v>
      </c>
      <c r="J314">
        <f t="shared" si="19"/>
        <v>0.81999999999993634</v>
      </c>
      <c r="K314">
        <f t="shared" si="15"/>
        <v>74800</v>
      </c>
      <c r="L314" s="5">
        <v>79800</v>
      </c>
      <c r="M314" s="32">
        <v>5000</v>
      </c>
      <c r="N314" s="5">
        <v>709128</v>
      </c>
      <c r="O314" s="6">
        <v>711039</v>
      </c>
      <c r="P314" s="12">
        <v>519.97</v>
      </c>
      <c r="Q314" s="6">
        <v>520.79</v>
      </c>
      <c r="R314" s="12">
        <v>8</v>
      </c>
      <c r="T314" s="13" t="s">
        <v>15</v>
      </c>
      <c r="U314" s="13" t="s">
        <v>46</v>
      </c>
      <c r="V314" s="19" t="s">
        <v>21</v>
      </c>
    </row>
    <row r="315" spans="1:22" x14ac:dyDescent="0.35">
      <c r="A315" s="1">
        <v>42153</v>
      </c>
      <c r="B315">
        <v>57</v>
      </c>
      <c r="C315">
        <v>1</v>
      </c>
      <c r="D315">
        <v>33</v>
      </c>
      <c r="E315" s="39"/>
      <c r="F315" s="33">
        <f t="shared" si="25"/>
        <v>835</v>
      </c>
      <c r="G315" s="14">
        <f t="shared" si="24"/>
        <v>1582</v>
      </c>
      <c r="H315" s="12">
        <v>15</v>
      </c>
      <c r="I315" s="12">
        <v>500</v>
      </c>
      <c r="J315">
        <f t="shared" si="19"/>
        <v>0.7800000000000864</v>
      </c>
      <c r="K315">
        <f t="shared" si="15"/>
        <v>27700</v>
      </c>
      <c r="L315" s="5">
        <v>30200</v>
      </c>
      <c r="M315" s="32">
        <v>2500</v>
      </c>
      <c r="N315" s="5">
        <v>713270</v>
      </c>
      <c r="O315" s="6">
        <v>714852</v>
      </c>
      <c r="P315" s="12">
        <v>521.54</v>
      </c>
      <c r="Q315" s="6">
        <v>522.32000000000005</v>
      </c>
      <c r="R315" s="12">
        <v>3</v>
      </c>
      <c r="T315" s="13" t="s">
        <v>15</v>
      </c>
      <c r="U315" s="13" t="s">
        <v>46</v>
      </c>
      <c r="V315" s="19" t="s">
        <v>21</v>
      </c>
    </row>
    <row r="316" spans="1:22" x14ac:dyDescent="0.35">
      <c r="A316" s="1">
        <v>42154</v>
      </c>
      <c r="B316">
        <v>51</v>
      </c>
      <c r="C316">
        <v>2</v>
      </c>
      <c r="D316">
        <v>36</v>
      </c>
      <c r="E316" s="39"/>
      <c r="F316" s="33">
        <f t="shared" si="25"/>
        <v>881</v>
      </c>
      <c r="G316" s="14">
        <f t="shared" si="24"/>
        <v>701</v>
      </c>
      <c r="H316" s="12">
        <v>9</v>
      </c>
      <c r="I316" s="12">
        <v>1400</v>
      </c>
      <c r="J316">
        <f t="shared" si="19"/>
        <v>0.28999999999996362</v>
      </c>
      <c r="K316">
        <f t="shared" si="15"/>
        <v>27300</v>
      </c>
      <c r="L316" s="20">
        <v>28800</v>
      </c>
      <c r="M316" s="32">
        <v>1500</v>
      </c>
      <c r="N316" s="5">
        <v>715702</v>
      </c>
      <c r="O316" s="6">
        <v>716403</v>
      </c>
      <c r="P316" s="12">
        <v>523.09</v>
      </c>
      <c r="Q316" s="6">
        <v>523.38</v>
      </c>
      <c r="R316" s="12">
        <v>3</v>
      </c>
      <c r="T316" s="13" t="s">
        <v>15</v>
      </c>
      <c r="U316" s="13" t="s">
        <v>46</v>
      </c>
      <c r="V316" s="19" t="s">
        <v>21</v>
      </c>
    </row>
    <row r="317" spans="1:22" x14ac:dyDescent="0.35">
      <c r="A317" s="1">
        <v>42155</v>
      </c>
      <c r="B317">
        <v>75</v>
      </c>
      <c r="C317">
        <v>6</v>
      </c>
      <c r="D317">
        <v>31</v>
      </c>
      <c r="E317" s="39"/>
      <c r="F317" s="33">
        <f t="shared" si="25"/>
        <v>869</v>
      </c>
      <c r="G317" s="14">
        <f t="shared" si="24"/>
        <v>1684</v>
      </c>
      <c r="H317" s="12">
        <v>5</v>
      </c>
      <c r="I317" s="12">
        <v>2000</v>
      </c>
      <c r="J317">
        <f t="shared" si="19"/>
        <v>0.92000000000007276</v>
      </c>
      <c r="K317">
        <f t="shared" si="15"/>
        <v>23100</v>
      </c>
      <c r="L317" s="5">
        <v>37100</v>
      </c>
      <c r="M317" s="32">
        <v>14000</v>
      </c>
      <c r="N317" s="5">
        <v>717923</v>
      </c>
      <c r="O317" s="6">
        <v>719607</v>
      </c>
      <c r="P317" s="12">
        <v>524.54</v>
      </c>
      <c r="Q317" s="6">
        <v>525.46</v>
      </c>
      <c r="R317" s="12">
        <v>3</v>
      </c>
      <c r="T317" s="13" t="s">
        <v>15</v>
      </c>
      <c r="U317" s="13" t="s">
        <v>46</v>
      </c>
      <c r="V317" s="19" t="s">
        <v>21</v>
      </c>
    </row>
    <row r="318" spans="1:22" x14ac:dyDescent="0.35">
      <c r="A318" s="1">
        <v>42156</v>
      </c>
      <c r="B318">
        <v>224</v>
      </c>
      <c r="C318">
        <v>6</v>
      </c>
      <c r="D318">
        <v>37</v>
      </c>
      <c r="E318" s="39"/>
      <c r="F318" s="33">
        <f t="shared" si="25"/>
        <v>1436</v>
      </c>
      <c r="G318" s="14">
        <f t="shared" si="24"/>
        <v>1263</v>
      </c>
      <c r="H318" s="12">
        <v>21</v>
      </c>
      <c r="I318" s="12">
        <v>800</v>
      </c>
      <c r="J318">
        <f t="shared" si="19"/>
        <v>1.1399999999999864</v>
      </c>
      <c r="K318">
        <f t="shared" si="15"/>
        <v>81700</v>
      </c>
      <c r="L318" s="5">
        <v>84700</v>
      </c>
      <c r="M318" s="32">
        <v>3000</v>
      </c>
      <c r="N318" s="5">
        <v>720184</v>
      </c>
      <c r="O318" s="6">
        <v>721447</v>
      </c>
      <c r="P318" s="12">
        <v>526.13</v>
      </c>
      <c r="Q318" s="6">
        <v>527.27</v>
      </c>
      <c r="R318" s="12">
        <v>10</v>
      </c>
      <c r="T318" s="13" t="s">
        <v>15</v>
      </c>
      <c r="U318" s="13" t="s">
        <v>60</v>
      </c>
      <c r="V318" s="19" t="s">
        <v>61</v>
      </c>
    </row>
    <row r="319" spans="1:22" x14ac:dyDescent="0.35">
      <c r="A319" s="1">
        <v>42157</v>
      </c>
      <c r="B319">
        <v>62</v>
      </c>
      <c r="C319">
        <v>7</v>
      </c>
      <c r="D319">
        <v>25</v>
      </c>
      <c r="E319" s="39"/>
      <c r="F319" s="33">
        <f t="shared" si="25"/>
        <v>714</v>
      </c>
      <c r="G319" s="14">
        <f t="shared" si="24"/>
        <v>2247</v>
      </c>
      <c r="H319" s="12">
        <v>0</v>
      </c>
      <c r="I319" s="12">
        <v>1200</v>
      </c>
      <c r="J319">
        <f t="shared" si="19"/>
        <v>0.79999999999995453</v>
      </c>
      <c r="K319">
        <f t="shared" si="15"/>
        <v>13600</v>
      </c>
      <c r="L319" s="5">
        <v>26300</v>
      </c>
      <c r="M319" s="32">
        <v>12700</v>
      </c>
      <c r="N319" s="5">
        <v>724477</v>
      </c>
      <c r="O319" s="14">
        <v>726724</v>
      </c>
      <c r="P319" s="12">
        <v>527.99</v>
      </c>
      <c r="Q319" s="6">
        <v>528.79</v>
      </c>
      <c r="R319" s="12">
        <v>3</v>
      </c>
      <c r="T319" s="13" t="s">
        <v>15</v>
      </c>
      <c r="U319" s="13" t="s">
        <v>62</v>
      </c>
      <c r="V319" s="19" t="s">
        <v>61</v>
      </c>
    </row>
    <row r="320" spans="1:22" x14ac:dyDescent="0.35">
      <c r="A320" s="1">
        <v>42158</v>
      </c>
      <c r="B320">
        <v>65</v>
      </c>
      <c r="C320">
        <v>3</v>
      </c>
      <c r="D320">
        <v>42</v>
      </c>
      <c r="E320" s="39"/>
      <c r="F320" s="33">
        <f t="shared" si="25"/>
        <v>1047</v>
      </c>
      <c r="G320" s="14">
        <f t="shared" si="24"/>
        <v>2208</v>
      </c>
      <c r="H320" s="12">
        <v>0</v>
      </c>
      <c r="I320" s="12">
        <v>12400</v>
      </c>
      <c r="J320">
        <f t="shared" si="19"/>
        <v>0.87000000000000455</v>
      </c>
      <c r="K320">
        <f t="shared" si="15"/>
        <v>28000</v>
      </c>
      <c r="L320" s="5">
        <v>42400</v>
      </c>
      <c r="M320" s="32">
        <v>14400</v>
      </c>
      <c r="N320" s="5">
        <v>726851</v>
      </c>
      <c r="O320" s="14">
        <v>729059</v>
      </c>
      <c r="P320" s="12">
        <v>529.55999999999995</v>
      </c>
      <c r="Q320" s="6">
        <v>530.42999999999995</v>
      </c>
      <c r="R320" s="12">
        <v>3</v>
      </c>
      <c r="T320" s="13" t="s">
        <v>15</v>
      </c>
      <c r="U320" s="13" t="s">
        <v>62</v>
      </c>
      <c r="V320" s="19" t="s">
        <v>61</v>
      </c>
    </row>
    <row r="321" spans="1:22" x14ac:dyDescent="0.35">
      <c r="A321" s="1">
        <v>42159</v>
      </c>
      <c r="B321">
        <v>176</v>
      </c>
      <c r="C321">
        <v>5</v>
      </c>
      <c r="D321">
        <v>23</v>
      </c>
      <c r="E321" s="39"/>
      <c r="F321" s="33">
        <f t="shared" si="25"/>
        <v>1008</v>
      </c>
      <c r="G321" s="14">
        <f t="shared" si="24"/>
        <v>2963</v>
      </c>
      <c r="H321" s="12">
        <v>8</v>
      </c>
      <c r="I321" s="12">
        <v>10200</v>
      </c>
      <c r="J321">
        <f t="shared" si="19"/>
        <v>0.66999999999995907</v>
      </c>
      <c r="K321">
        <f t="shared" si="15"/>
        <v>58900</v>
      </c>
      <c r="L321" s="5">
        <v>71100</v>
      </c>
      <c r="M321" s="32">
        <v>12200</v>
      </c>
      <c r="N321" s="5">
        <v>729510</v>
      </c>
      <c r="O321" s="14">
        <v>732473</v>
      </c>
      <c r="P321" s="12">
        <v>531.1</v>
      </c>
      <c r="Q321" s="6">
        <v>531.77</v>
      </c>
      <c r="R321" s="12">
        <v>8</v>
      </c>
      <c r="T321" s="13" t="s">
        <v>15</v>
      </c>
      <c r="U321" s="13" t="s">
        <v>62</v>
      </c>
      <c r="V321" s="19" t="s">
        <v>61</v>
      </c>
    </row>
    <row r="322" spans="1:22" x14ac:dyDescent="0.35">
      <c r="A322" s="1">
        <v>42160</v>
      </c>
      <c r="B322">
        <v>55</v>
      </c>
      <c r="C322">
        <v>1</v>
      </c>
      <c r="D322">
        <v>35</v>
      </c>
      <c r="E322" s="39"/>
      <c r="F322" s="33">
        <f t="shared" si="25"/>
        <v>869</v>
      </c>
      <c r="G322" s="14">
        <f t="shared" si="24"/>
        <v>1726</v>
      </c>
      <c r="H322" s="12">
        <v>9</v>
      </c>
      <c r="I322" s="12">
        <v>400</v>
      </c>
      <c r="J322">
        <f t="shared" si="19"/>
        <v>0.74000000000000909</v>
      </c>
      <c r="K322">
        <f t="shared" si="15"/>
        <v>23700</v>
      </c>
      <c r="L322" s="5">
        <v>29100</v>
      </c>
      <c r="M322" s="32">
        <v>5400</v>
      </c>
      <c r="N322" s="5">
        <v>733242</v>
      </c>
      <c r="O322" s="14">
        <v>734968</v>
      </c>
      <c r="P322" s="12">
        <v>532.53</v>
      </c>
      <c r="Q322" s="6">
        <v>533.27</v>
      </c>
      <c r="R322" s="12">
        <v>3</v>
      </c>
      <c r="T322" s="13" t="s">
        <v>15</v>
      </c>
      <c r="U322" s="13" t="s">
        <v>62</v>
      </c>
      <c r="V322" s="19" t="s">
        <v>61</v>
      </c>
    </row>
    <row r="323" spans="1:22" x14ac:dyDescent="0.35">
      <c r="A323" s="1">
        <v>42161</v>
      </c>
      <c r="B323">
        <v>75</v>
      </c>
      <c r="C323">
        <v>1</v>
      </c>
      <c r="D323">
        <v>25</v>
      </c>
      <c r="E323" s="39"/>
      <c r="F323" s="33">
        <f t="shared" si="25"/>
        <v>729</v>
      </c>
      <c r="G323" s="14">
        <f t="shared" si="24"/>
        <v>1734</v>
      </c>
      <c r="H323" s="12">
        <v>8</v>
      </c>
      <c r="I323" s="12">
        <v>0</v>
      </c>
      <c r="J323">
        <f t="shared" si="19"/>
        <v>0.73000000000001819</v>
      </c>
      <c r="K323">
        <f t="shared" si="15"/>
        <v>30500</v>
      </c>
      <c r="L323" s="5">
        <v>34500</v>
      </c>
      <c r="M323" s="32">
        <v>4000</v>
      </c>
      <c r="N323" s="5">
        <v>735251</v>
      </c>
      <c r="O323" s="14">
        <v>736985</v>
      </c>
      <c r="P323" s="12">
        <v>533.98</v>
      </c>
      <c r="Q323" s="6">
        <v>534.71</v>
      </c>
      <c r="R323" s="12">
        <v>3</v>
      </c>
      <c r="T323" s="13" t="s">
        <v>15</v>
      </c>
      <c r="U323" s="13" t="s">
        <v>62</v>
      </c>
      <c r="V323" s="19" t="s">
        <v>61</v>
      </c>
    </row>
    <row r="324" spans="1:22" x14ac:dyDescent="0.35">
      <c r="A324" s="1">
        <v>42162</v>
      </c>
      <c r="B324">
        <v>68</v>
      </c>
      <c r="C324">
        <v>3</v>
      </c>
      <c r="D324">
        <v>32</v>
      </c>
      <c r="E324" s="39"/>
      <c r="F324" s="33">
        <f t="shared" si="25"/>
        <v>856</v>
      </c>
      <c r="G324" s="14">
        <f t="shared" si="24"/>
        <v>1404</v>
      </c>
      <c r="H324" s="12">
        <v>9</v>
      </c>
      <c r="I324" s="12">
        <v>400</v>
      </c>
      <c r="J324">
        <f t="shared" si="19"/>
        <v>0.81000000000005912</v>
      </c>
      <c r="K324">
        <f t="shared" si="15"/>
        <v>22700</v>
      </c>
      <c r="L324" s="5">
        <v>32700</v>
      </c>
      <c r="M324" s="32">
        <v>10000</v>
      </c>
      <c r="N324" s="5">
        <v>737046</v>
      </c>
      <c r="O324" s="14">
        <v>738450</v>
      </c>
      <c r="P324" s="12">
        <v>535.66</v>
      </c>
      <c r="Q324" s="6">
        <v>536.47</v>
      </c>
      <c r="R324" s="12">
        <v>3</v>
      </c>
      <c r="T324" s="13" t="s">
        <v>15</v>
      </c>
      <c r="U324" s="13" t="s">
        <v>62</v>
      </c>
      <c r="V324" s="19" t="s">
        <v>61</v>
      </c>
    </row>
    <row r="325" spans="1:22" x14ac:dyDescent="0.35">
      <c r="A325" s="1">
        <v>42163</v>
      </c>
      <c r="B325">
        <v>186</v>
      </c>
      <c r="C325">
        <v>11</v>
      </c>
      <c r="D325">
        <v>22</v>
      </c>
      <c r="E325" s="39"/>
      <c r="F325" s="33">
        <f t="shared" si="25"/>
        <v>1042</v>
      </c>
      <c r="G325" s="14">
        <f t="shared" si="24"/>
        <v>4378</v>
      </c>
      <c r="H325" s="12">
        <v>15</v>
      </c>
      <c r="I325" s="12">
        <v>12400</v>
      </c>
      <c r="J325">
        <f t="shared" si="19"/>
        <v>0.83000000000004093</v>
      </c>
      <c r="K325">
        <f t="shared" si="15"/>
        <v>68000</v>
      </c>
      <c r="L325" s="5">
        <v>87000</v>
      </c>
      <c r="M325" s="32">
        <v>19000</v>
      </c>
      <c r="N325" s="5">
        <v>736982</v>
      </c>
      <c r="O325" s="14">
        <v>741360</v>
      </c>
      <c r="P325" s="12">
        <v>537.16999999999996</v>
      </c>
      <c r="Q325" s="6">
        <v>538</v>
      </c>
      <c r="R325" s="12">
        <v>8</v>
      </c>
      <c r="T325" s="13" t="s">
        <v>15</v>
      </c>
      <c r="U325" s="13" t="s">
        <v>62</v>
      </c>
      <c r="V325" s="19" t="s">
        <v>61</v>
      </c>
    </row>
    <row r="326" spans="1:22" x14ac:dyDescent="0.35">
      <c r="A326" s="1">
        <v>42164</v>
      </c>
      <c r="B326">
        <v>53</v>
      </c>
      <c r="C326">
        <v>2</v>
      </c>
      <c r="D326">
        <v>27</v>
      </c>
      <c r="E326" s="39"/>
      <c r="F326" s="33">
        <f t="shared" si="25"/>
        <v>707</v>
      </c>
      <c r="G326" s="14">
        <f t="shared" si="24"/>
        <v>1682</v>
      </c>
      <c r="H326" s="12">
        <v>3</v>
      </c>
      <c r="I326" s="12">
        <v>400</v>
      </c>
      <c r="J326">
        <f t="shared" si="19"/>
        <v>0.60000000000002274</v>
      </c>
      <c r="K326">
        <f t="shared" si="15"/>
        <v>19200</v>
      </c>
      <c r="L326" s="5">
        <v>23600</v>
      </c>
      <c r="M326" s="32">
        <v>4400</v>
      </c>
      <c r="N326" s="5">
        <v>742414</v>
      </c>
      <c r="O326" s="14">
        <v>744096</v>
      </c>
      <c r="P326" s="12">
        <v>538.78</v>
      </c>
      <c r="Q326" s="6">
        <v>539.38</v>
      </c>
      <c r="R326" s="12">
        <v>3</v>
      </c>
      <c r="T326" s="13" t="s">
        <v>15</v>
      </c>
      <c r="U326" s="13" t="s">
        <v>62</v>
      </c>
      <c r="V326" s="19" t="s">
        <v>61</v>
      </c>
    </row>
    <row r="327" spans="1:22" x14ac:dyDescent="0.35">
      <c r="A327" s="1">
        <v>42165</v>
      </c>
      <c r="B327">
        <v>84</v>
      </c>
      <c r="C327">
        <v>1</v>
      </c>
      <c r="D327">
        <v>42</v>
      </c>
      <c r="E327" s="39"/>
      <c r="F327" s="33">
        <f t="shared" si="25"/>
        <v>1096</v>
      </c>
      <c r="G327" s="14">
        <f t="shared" si="24"/>
        <v>1250</v>
      </c>
      <c r="H327" s="12">
        <v>8</v>
      </c>
      <c r="I327" s="12">
        <v>400</v>
      </c>
      <c r="J327">
        <f t="shared" si="19"/>
        <v>-2.9999999999972715E-2</v>
      </c>
      <c r="K327">
        <f t="shared" si="15"/>
        <v>33500</v>
      </c>
      <c r="L327" s="5">
        <v>36400</v>
      </c>
      <c r="M327" s="32">
        <v>2900</v>
      </c>
      <c r="N327" s="5">
        <v>744199</v>
      </c>
      <c r="O327" s="6">
        <v>745449</v>
      </c>
      <c r="P327" s="12">
        <v>541.12</v>
      </c>
      <c r="Q327" s="6">
        <v>541.09</v>
      </c>
      <c r="R327" s="12">
        <v>4</v>
      </c>
      <c r="T327" s="13" t="s">
        <v>15</v>
      </c>
      <c r="U327" s="13" t="s">
        <v>62</v>
      </c>
      <c r="V327" s="19" t="s">
        <v>61</v>
      </c>
    </row>
    <row r="328" spans="1:22" x14ac:dyDescent="0.35">
      <c r="A328" s="1">
        <v>42166</v>
      </c>
      <c r="B328">
        <v>173</v>
      </c>
      <c r="C328">
        <v>7</v>
      </c>
      <c r="D328">
        <v>22</v>
      </c>
      <c r="E328" s="39"/>
      <c r="F328" s="33">
        <f t="shared" si="25"/>
        <v>987</v>
      </c>
      <c r="G328" s="14">
        <f t="shared" si="24"/>
        <v>1644</v>
      </c>
      <c r="H328" s="12">
        <v>11</v>
      </c>
      <c r="I328" s="12">
        <v>3400</v>
      </c>
      <c r="J328">
        <f t="shared" si="19"/>
        <v>0.68999999999994088</v>
      </c>
      <c r="K328">
        <f t="shared" si="15"/>
        <v>70100</v>
      </c>
      <c r="L328" s="5">
        <v>73000</v>
      </c>
      <c r="M328" s="32">
        <v>2900</v>
      </c>
      <c r="N328" s="5">
        <v>746689</v>
      </c>
      <c r="O328" s="6">
        <v>748333</v>
      </c>
      <c r="P328" s="12">
        <v>541.72</v>
      </c>
      <c r="Q328" s="6">
        <v>542.41</v>
      </c>
      <c r="R328" s="12">
        <v>7</v>
      </c>
      <c r="T328" s="13" t="s">
        <v>15</v>
      </c>
      <c r="U328" s="13" t="s">
        <v>62</v>
      </c>
      <c r="V328" s="19" t="s">
        <v>61</v>
      </c>
    </row>
    <row r="329" spans="1:22" x14ac:dyDescent="0.35">
      <c r="A329" s="1">
        <v>42167</v>
      </c>
      <c r="B329">
        <v>62</v>
      </c>
      <c r="C329">
        <v>1</v>
      </c>
      <c r="D329">
        <v>30</v>
      </c>
      <c r="E329" s="39"/>
      <c r="F329" s="33">
        <f t="shared" si="25"/>
        <v>790</v>
      </c>
      <c r="G329" s="14">
        <f t="shared" si="24"/>
        <v>1701</v>
      </c>
      <c r="H329" s="12">
        <v>14</v>
      </c>
      <c r="I329" s="12">
        <v>400</v>
      </c>
      <c r="J329">
        <f t="shared" si="19"/>
        <v>0.60000000000002274</v>
      </c>
      <c r="K329" s="31">
        <f>L329-M329</f>
        <v>-204700</v>
      </c>
      <c r="L329" s="5">
        <v>29900</v>
      </c>
      <c r="M329" s="32">
        <v>234600</v>
      </c>
      <c r="N329" s="5">
        <v>749410</v>
      </c>
      <c r="O329" s="6">
        <v>751111</v>
      </c>
      <c r="P329" s="12">
        <v>543.16</v>
      </c>
      <c r="Q329" s="6">
        <v>543.76</v>
      </c>
      <c r="R329" s="12">
        <v>3</v>
      </c>
      <c r="T329" s="13" t="s">
        <v>15</v>
      </c>
      <c r="U329" s="13" t="s">
        <v>62</v>
      </c>
      <c r="V329" s="19" t="s">
        <v>61</v>
      </c>
    </row>
    <row r="330" spans="1:22" x14ac:dyDescent="0.35">
      <c r="A330" s="1">
        <v>42168</v>
      </c>
      <c r="B330">
        <v>65</v>
      </c>
      <c r="C330">
        <v>2</v>
      </c>
      <c r="D330">
        <v>23</v>
      </c>
      <c r="E330" s="39"/>
      <c r="F330" s="33">
        <f t="shared" si="25"/>
        <v>663</v>
      </c>
      <c r="G330" s="14">
        <f t="shared" si="24"/>
        <v>1452</v>
      </c>
      <c r="H330" s="12">
        <v>4</v>
      </c>
      <c r="I330" s="12">
        <v>12400</v>
      </c>
      <c r="J330">
        <f t="shared" si="19"/>
        <v>0.86000000000001364</v>
      </c>
      <c r="K330">
        <f t="shared" si="15"/>
        <v>22300</v>
      </c>
      <c r="L330" s="5">
        <v>37800</v>
      </c>
      <c r="M330" s="32">
        <v>15500</v>
      </c>
      <c r="N330" s="5">
        <v>751587</v>
      </c>
      <c r="O330" s="6">
        <v>753039</v>
      </c>
      <c r="P330" s="12">
        <v>544.53</v>
      </c>
      <c r="Q330" s="6">
        <v>545.39</v>
      </c>
      <c r="R330" s="12">
        <v>3</v>
      </c>
      <c r="T330" s="13" t="s">
        <v>15</v>
      </c>
      <c r="U330" s="13" t="s">
        <v>62</v>
      </c>
      <c r="V330" s="19" t="s">
        <v>61</v>
      </c>
    </row>
    <row r="331" spans="1:22" x14ac:dyDescent="0.35">
      <c r="A331" s="1">
        <v>42169</v>
      </c>
      <c r="B331">
        <v>59</v>
      </c>
      <c r="C331">
        <v>2</v>
      </c>
      <c r="D331">
        <v>26</v>
      </c>
      <c r="E331" s="39"/>
      <c r="F331" s="33">
        <f t="shared" si="25"/>
        <v>705</v>
      </c>
      <c r="G331" s="14">
        <f t="shared" si="24"/>
        <v>201</v>
      </c>
      <c r="H331" s="12">
        <v>5</v>
      </c>
      <c r="I331" s="12">
        <v>400</v>
      </c>
      <c r="J331">
        <f t="shared" si="19"/>
        <v>0.70000000000004547</v>
      </c>
      <c r="K331">
        <f t="shared" si="15"/>
        <v>22800</v>
      </c>
      <c r="L331" s="5">
        <v>25800</v>
      </c>
      <c r="M331" s="32">
        <v>3000</v>
      </c>
      <c r="N331" s="5">
        <v>753039</v>
      </c>
      <c r="O331" s="6">
        <v>753240</v>
      </c>
      <c r="P331" s="12">
        <v>546.39</v>
      </c>
      <c r="Q331" s="6">
        <v>547.09</v>
      </c>
      <c r="R331" s="12">
        <v>2</v>
      </c>
      <c r="T331" s="13" t="s">
        <v>15</v>
      </c>
      <c r="U331" s="13" t="s">
        <v>62</v>
      </c>
      <c r="V331" s="19" t="s">
        <v>61</v>
      </c>
    </row>
    <row r="332" spans="1:22" x14ac:dyDescent="0.35">
      <c r="A332" s="1">
        <v>42170</v>
      </c>
      <c r="B332">
        <v>203</v>
      </c>
      <c r="C332">
        <v>9</v>
      </c>
      <c r="D332">
        <v>30</v>
      </c>
      <c r="E332" s="39"/>
      <c r="F332" s="33">
        <f t="shared" si="25"/>
        <v>1245</v>
      </c>
      <c r="G332" s="14">
        <f t="shared" si="24"/>
        <v>2770</v>
      </c>
      <c r="H332" s="12">
        <v>39</v>
      </c>
      <c r="I332" s="12">
        <v>800</v>
      </c>
      <c r="J332">
        <f t="shared" si="19"/>
        <v>0.81000000000005912</v>
      </c>
      <c r="K332">
        <f t="shared" si="15"/>
        <v>41600</v>
      </c>
      <c r="L332" s="5">
        <v>94400</v>
      </c>
      <c r="M332" s="32">
        <v>52800</v>
      </c>
      <c r="N332" s="5">
        <v>755033</v>
      </c>
      <c r="O332" s="6">
        <v>757803</v>
      </c>
      <c r="P332" s="12">
        <v>547.79</v>
      </c>
      <c r="Q332" s="6">
        <v>548.6</v>
      </c>
      <c r="R332" s="12">
        <v>10</v>
      </c>
      <c r="T332" s="13" t="s">
        <v>15</v>
      </c>
      <c r="U332" s="13" t="s">
        <v>62</v>
      </c>
      <c r="V332" s="19" t="s">
        <v>61</v>
      </c>
    </row>
    <row r="333" spans="1:22" x14ac:dyDescent="0.35">
      <c r="A333" s="1">
        <v>42171</v>
      </c>
      <c r="B333">
        <v>62</v>
      </c>
      <c r="C333">
        <v>1</v>
      </c>
      <c r="D333">
        <v>13</v>
      </c>
      <c r="E333" s="39"/>
      <c r="F333" s="33">
        <f t="shared" si="25"/>
        <v>450</v>
      </c>
      <c r="G333" s="14">
        <f t="shared" si="24"/>
        <v>1547</v>
      </c>
      <c r="H333" s="12">
        <v>18</v>
      </c>
      <c r="I333" s="12">
        <v>400</v>
      </c>
      <c r="J333">
        <f t="shared" si="19"/>
        <v>0.63999999999998636</v>
      </c>
      <c r="K333">
        <f t="shared" si="15"/>
        <v>24100</v>
      </c>
      <c r="L333" s="5">
        <v>29500</v>
      </c>
      <c r="M333" s="32">
        <v>5400</v>
      </c>
      <c r="N333" s="5">
        <v>758643</v>
      </c>
      <c r="O333" s="6">
        <v>760190</v>
      </c>
      <c r="P333" s="12">
        <v>549.27</v>
      </c>
      <c r="Q333" s="6">
        <v>549.91</v>
      </c>
      <c r="R333" s="12">
        <v>3</v>
      </c>
      <c r="T333" s="13" t="s">
        <v>15</v>
      </c>
      <c r="U333" s="13" t="s">
        <v>62</v>
      </c>
      <c r="V333" s="19" t="s">
        <v>61</v>
      </c>
    </row>
    <row r="334" spans="1:22" x14ac:dyDescent="0.35">
      <c r="A334" s="1">
        <v>42172</v>
      </c>
      <c r="B334">
        <v>64</v>
      </c>
      <c r="C334">
        <v>0</v>
      </c>
      <c r="D334">
        <v>29</v>
      </c>
      <c r="E334" s="39"/>
      <c r="F334" s="33">
        <f t="shared" si="25"/>
        <v>772</v>
      </c>
      <c r="G334" s="14">
        <f t="shared" si="24"/>
        <v>2148</v>
      </c>
      <c r="H334" s="12">
        <v>11</v>
      </c>
      <c r="I334" s="12">
        <v>400</v>
      </c>
      <c r="J334">
        <f t="shared" si="19"/>
        <v>0.97000000000002728</v>
      </c>
      <c r="K334">
        <f t="shared" si="15"/>
        <v>1500</v>
      </c>
      <c r="L334" s="5">
        <v>27900</v>
      </c>
      <c r="M334" s="32">
        <v>26400</v>
      </c>
      <c r="N334" s="5">
        <v>760258</v>
      </c>
      <c r="O334" s="6">
        <v>762406</v>
      </c>
      <c r="P334" s="12">
        <v>550.67999999999995</v>
      </c>
      <c r="Q334" s="6">
        <v>551.65</v>
      </c>
      <c r="R334" s="12">
        <v>3</v>
      </c>
      <c r="T334" s="13" t="s">
        <v>15</v>
      </c>
      <c r="U334" s="13" t="s">
        <v>62</v>
      </c>
      <c r="V334" s="19" t="s">
        <v>61</v>
      </c>
    </row>
    <row r="335" spans="1:22" x14ac:dyDescent="0.35">
      <c r="A335" s="1">
        <v>42173</v>
      </c>
      <c r="B335">
        <v>222</v>
      </c>
      <c r="C335">
        <v>5</v>
      </c>
      <c r="D335">
        <v>17</v>
      </c>
      <c r="E335" s="39"/>
      <c r="F335" s="33">
        <f t="shared" si="25"/>
        <v>1026</v>
      </c>
      <c r="G335" s="14">
        <f t="shared" si="24"/>
        <v>3014</v>
      </c>
      <c r="H335" s="12">
        <v>22</v>
      </c>
      <c r="I335" s="12">
        <v>13200</v>
      </c>
      <c r="J335">
        <f t="shared" si="19"/>
        <v>1.0199999999999818</v>
      </c>
      <c r="K335">
        <f t="shared" si="15"/>
        <v>69500</v>
      </c>
      <c r="L335" s="5">
        <v>84700</v>
      </c>
      <c r="M335" s="32">
        <v>15200</v>
      </c>
      <c r="N335" s="5">
        <v>762417</v>
      </c>
      <c r="O335" s="6">
        <v>765431</v>
      </c>
      <c r="P335" s="12">
        <v>552.33000000000004</v>
      </c>
      <c r="Q335" s="6">
        <v>553.35</v>
      </c>
      <c r="R335" s="12">
        <v>10</v>
      </c>
      <c r="T335" s="13" t="s">
        <v>15</v>
      </c>
      <c r="U335" s="13" t="s">
        <v>62</v>
      </c>
      <c r="V335" s="19" t="s">
        <v>61</v>
      </c>
    </row>
    <row r="336" spans="1:22" x14ac:dyDescent="0.35">
      <c r="A336" s="1">
        <v>42174</v>
      </c>
      <c r="B336">
        <v>76</v>
      </c>
      <c r="C336">
        <v>0</v>
      </c>
      <c r="D336">
        <v>29</v>
      </c>
      <c r="E336" s="39"/>
      <c r="F336" s="33">
        <f t="shared" si="25"/>
        <v>808</v>
      </c>
      <c r="G336" s="14">
        <f t="shared" si="24"/>
        <v>1948</v>
      </c>
      <c r="H336" s="12">
        <v>6</v>
      </c>
      <c r="I336" s="12">
        <v>400</v>
      </c>
      <c r="J336">
        <f t="shared" si="19"/>
        <v>0.91999999999995907</v>
      </c>
      <c r="K336">
        <f t="shared" si="15"/>
        <v>29000</v>
      </c>
      <c r="L336" s="5">
        <v>33900</v>
      </c>
      <c r="M336" s="32">
        <v>4900</v>
      </c>
      <c r="N336" s="5">
        <v>766267</v>
      </c>
      <c r="O336" s="6">
        <v>768215</v>
      </c>
      <c r="P336" s="12">
        <v>554.08000000000004</v>
      </c>
      <c r="Q336" s="6">
        <v>555</v>
      </c>
      <c r="R336" s="12">
        <v>3</v>
      </c>
      <c r="T336" s="13" t="s">
        <v>15</v>
      </c>
      <c r="U336" s="13" t="s">
        <v>62</v>
      </c>
      <c r="V336" s="19" t="s">
        <v>61</v>
      </c>
    </row>
    <row r="337" spans="1:22" x14ac:dyDescent="0.35">
      <c r="A337" s="1">
        <v>42175</v>
      </c>
      <c r="B337">
        <v>55</v>
      </c>
      <c r="C337">
        <v>0</v>
      </c>
      <c r="D337">
        <v>30</v>
      </c>
      <c r="E337" s="39"/>
      <c r="F337" s="33">
        <f t="shared" si="25"/>
        <v>765</v>
      </c>
      <c r="G337" s="14">
        <f t="shared" si="24"/>
        <v>1840</v>
      </c>
      <c r="H337" s="12">
        <v>3</v>
      </c>
      <c r="I337" s="12">
        <v>1200</v>
      </c>
      <c r="J337">
        <f t="shared" si="19"/>
        <v>0.84000000000003183</v>
      </c>
      <c r="K337">
        <f t="shared" si="15"/>
        <v>16000</v>
      </c>
      <c r="L337" s="5">
        <v>22000</v>
      </c>
      <c r="M337" s="32">
        <v>6000</v>
      </c>
      <c r="N337" s="5">
        <v>768949</v>
      </c>
      <c r="O337" s="6">
        <v>770789</v>
      </c>
      <c r="P337" s="12">
        <v>555.87</v>
      </c>
      <c r="Q337" s="6">
        <v>556.71</v>
      </c>
      <c r="R337" s="12">
        <v>3</v>
      </c>
      <c r="T337" s="13" t="s">
        <v>15</v>
      </c>
      <c r="U337" s="13" t="s">
        <v>62</v>
      </c>
      <c r="V337" s="19" t="s">
        <v>61</v>
      </c>
    </row>
    <row r="338" spans="1:22" x14ac:dyDescent="0.35">
      <c r="A338" s="1">
        <v>42176</v>
      </c>
      <c r="B338">
        <v>70</v>
      </c>
      <c r="C338">
        <v>1</v>
      </c>
      <c r="D338">
        <v>24</v>
      </c>
      <c r="E338" s="39"/>
      <c r="F338" s="33">
        <f t="shared" si="25"/>
        <v>694</v>
      </c>
      <c r="G338" s="14">
        <f t="shared" si="24"/>
        <v>2093</v>
      </c>
      <c r="H338" s="12">
        <v>6</v>
      </c>
      <c r="I338" s="12">
        <v>400</v>
      </c>
      <c r="J338">
        <f t="shared" si="19"/>
        <v>0.79999999999995453</v>
      </c>
      <c r="K338">
        <f t="shared" si="15"/>
        <v>25100</v>
      </c>
      <c r="L338" s="5">
        <v>27500</v>
      </c>
      <c r="M338" s="32">
        <v>2400</v>
      </c>
      <c r="N338" s="5">
        <v>770865</v>
      </c>
      <c r="O338" s="6">
        <v>772958</v>
      </c>
      <c r="P338" s="12">
        <v>557.48</v>
      </c>
      <c r="Q338" s="6">
        <v>558.28</v>
      </c>
      <c r="R338" s="12">
        <v>4</v>
      </c>
      <c r="T338" s="13" t="s">
        <v>15</v>
      </c>
      <c r="U338" s="13" t="s">
        <v>62</v>
      </c>
      <c r="V338" s="19" t="s">
        <v>61</v>
      </c>
    </row>
    <row r="339" spans="1:22" x14ac:dyDescent="0.35">
      <c r="A339" s="1">
        <v>42177</v>
      </c>
      <c r="B339">
        <v>232</v>
      </c>
      <c r="C339">
        <v>6</v>
      </c>
      <c r="D339">
        <v>26</v>
      </c>
      <c r="E339" s="39"/>
      <c r="F339" s="33">
        <f t="shared" si="25"/>
        <v>1240</v>
      </c>
      <c r="G339" s="14">
        <f t="shared" si="24"/>
        <v>3650</v>
      </c>
      <c r="H339" s="12">
        <v>15</v>
      </c>
      <c r="I339" s="12">
        <v>13200</v>
      </c>
      <c r="J339">
        <f t="shared" si="19"/>
        <v>0.95999999999992269</v>
      </c>
      <c r="K339">
        <f t="shared" si="15"/>
        <v>32700</v>
      </c>
      <c r="L339" s="5">
        <v>96400</v>
      </c>
      <c r="M339" s="32">
        <v>63700</v>
      </c>
      <c r="N339" s="5">
        <v>773063</v>
      </c>
      <c r="O339" s="6">
        <v>776713</v>
      </c>
      <c r="P339" s="12">
        <v>558.97</v>
      </c>
      <c r="Q339" s="6">
        <v>559.92999999999995</v>
      </c>
      <c r="R339" s="12">
        <v>10</v>
      </c>
      <c r="T339" s="13" t="s">
        <v>15</v>
      </c>
      <c r="U339" s="13" t="s">
        <v>62</v>
      </c>
      <c r="V339" s="19" t="s">
        <v>61</v>
      </c>
    </row>
    <row r="340" spans="1:22" x14ac:dyDescent="0.35">
      <c r="A340" s="1">
        <v>42178</v>
      </c>
      <c r="B340">
        <v>69</v>
      </c>
      <c r="C340">
        <v>3</v>
      </c>
      <c r="D340">
        <v>23</v>
      </c>
      <c r="E340" s="39"/>
      <c r="F340" s="33">
        <f t="shared" si="25"/>
        <v>679</v>
      </c>
      <c r="G340" s="14">
        <f t="shared" si="24"/>
        <v>1994</v>
      </c>
      <c r="H340" s="12">
        <v>10</v>
      </c>
      <c r="I340" s="12">
        <v>1400</v>
      </c>
      <c r="J340">
        <f t="shared" si="19"/>
        <v>0.75</v>
      </c>
      <c r="K340">
        <f t="shared" si="15"/>
        <v>29600</v>
      </c>
      <c r="L340" s="5">
        <v>32500</v>
      </c>
      <c r="M340" s="32">
        <v>2900</v>
      </c>
      <c r="N340" s="5">
        <v>776825</v>
      </c>
      <c r="O340" s="6">
        <v>778819</v>
      </c>
      <c r="P340" s="12">
        <v>560.66999999999996</v>
      </c>
      <c r="Q340" s="6">
        <v>561.41999999999996</v>
      </c>
      <c r="R340" s="12">
        <v>3</v>
      </c>
      <c r="T340" s="13" t="s">
        <v>15</v>
      </c>
      <c r="U340" s="13" t="s">
        <v>62</v>
      </c>
      <c r="V340" s="19" t="s">
        <v>61</v>
      </c>
    </row>
    <row r="341" spans="1:22" x14ac:dyDescent="0.35">
      <c r="A341" s="1">
        <v>42179</v>
      </c>
      <c r="B341">
        <v>86</v>
      </c>
      <c r="C341">
        <v>0</v>
      </c>
      <c r="D341">
        <v>30</v>
      </c>
      <c r="E341" s="39"/>
      <c r="F341" s="33">
        <f t="shared" si="25"/>
        <v>858</v>
      </c>
      <c r="G341" s="14">
        <f t="shared" si="24"/>
        <v>2049</v>
      </c>
      <c r="H341" s="12">
        <v>5</v>
      </c>
      <c r="I341" s="12">
        <v>400</v>
      </c>
      <c r="J341">
        <f t="shared" si="19"/>
        <v>1.1399999999999864</v>
      </c>
      <c r="K341">
        <f t="shared" si="15"/>
        <v>33700</v>
      </c>
      <c r="L341" s="5">
        <v>39100</v>
      </c>
      <c r="M341" s="32">
        <v>5400</v>
      </c>
      <c r="N341" s="5">
        <v>778959</v>
      </c>
      <c r="O341" s="6">
        <v>781008</v>
      </c>
      <c r="P341" s="12">
        <v>562.21</v>
      </c>
      <c r="Q341" s="6">
        <v>563.35</v>
      </c>
      <c r="R341" s="12">
        <v>4</v>
      </c>
      <c r="T341" s="13" t="s">
        <v>15</v>
      </c>
      <c r="U341" s="13" t="s">
        <v>62</v>
      </c>
      <c r="V341" s="19" t="s">
        <v>61</v>
      </c>
    </row>
    <row r="342" spans="1:22" x14ac:dyDescent="0.35">
      <c r="A342" s="1">
        <v>42180</v>
      </c>
      <c r="B342">
        <v>181</v>
      </c>
      <c r="C342">
        <v>3</v>
      </c>
      <c r="D342">
        <v>25</v>
      </c>
      <c r="E342" s="39"/>
      <c r="F342" s="33">
        <f t="shared" si="25"/>
        <v>1055</v>
      </c>
      <c r="G342" s="14">
        <f t="shared" si="24"/>
        <v>3853</v>
      </c>
      <c r="H342" s="12">
        <v>9</v>
      </c>
      <c r="I342" s="12">
        <v>800</v>
      </c>
      <c r="J342">
        <f t="shared" si="19"/>
        <v>0.30000000000006821</v>
      </c>
      <c r="K342">
        <f t="shared" si="15"/>
        <v>59900</v>
      </c>
      <c r="L342" s="5">
        <v>64900</v>
      </c>
      <c r="M342" s="32">
        <v>5000</v>
      </c>
      <c r="N342" s="5">
        <v>781041</v>
      </c>
      <c r="O342" s="6">
        <v>784894</v>
      </c>
      <c r="P342" s="12">
        <v>564.03</v>
      </c>
      <c r="Q342" s="6">
        <v>564.33000000000004</v>
      </c>
      <c r="R342" s="12">
        <v>9</v>
      </c>
      <c r="T342" s="13" t="s">
        <v>15</v>
      </c>
      <c r="U342" s="13" t="s">
        <v>62</v>
      </c>
      <c r="V342" s="19" t="s">
        <v>61</v>
      </c>
    </row>
    <row r="343" spans="1:22" x14ac:dyDescent="0.35">
      <c r="A343" s="1">
        <v>42181</v>
      </c>
      <c r="B343">
        <v>72</v>
      </c>
      <c r="C343">
        <v>2</v>
      </c>
      <c r="D343">
        <v>12</v>
      </c>
      <c r="E343" s="39"/>
      <c r="F343" s="33">
        <f t="shared" si="25"/>
        <v>464</v>
      </c>
      <c r="G343" s="14">
        <f t="shared" si="24"/>
        <v>1756</v>
      </c>
      <c r="H343" s="12">
        <v>14</v>
      </c>
      <c r="I343" s="12">
        <v>12400</v>
      </c>
      <c r="J343">
        <f t="shared" si="19"/>
        <v>0.82000000000005002</v>
      </c>
      <c r="K343" s="31">
        <f>L343-M343</f>
        <v>24700</v>
      </c>
      <c r="L343" s="5">
        <v>39700</v>
      </c>
      <c r="M343" s="32">
        <v>15000</v>
      </c>
      <c r="N343" s="5">
        <v>785026</v>
      </c>
      <c r="O343" s="6">
        <v>786782</v>
      </c>
      <c r="P343" s="12">
        <v>565.51</v>
      </c>
      <c r="Q343" s="6">
        <v>566.33000000000004</v>
      </c>
      <c r="R343" s="12">
        <v>3</v>
      </c>
      <c r="T343" s="13" t="s">
        <v>15</v>
      </c>
      <c r="U343" s="13" t="s">
        <v>62</v>
      </c>
      <c r="V343" s="19" t="s">
        <v>61</v>
      </c>
    </row>
    <row r="344" spans="1:22" x14ac:dyDescent="0.35">
      <c r="A344" s="1">
        <v>42182</v>
      </c>
      <c r="B344">
        <v>66</v>
      </c>
      <c r="C344">
        <v>2</v>
      </c>
      <c r="D344">
        <v>23</v>
      </c>
      <c r="E344" s="39"/>
      <c r="F344" s="33">
        <f t="shared" si="25"/>
        <v>666</v>
      </c>
      <c r="G344" s="14">
        <f>+O344-N344</f>
        <v>2161</v>
      </c>
      <c r="H344" s="12">
        <v>5</v>
      </c>
      <c r="I344" s="12">
        <v>1000</v>
      </c>
      <c r="J344">
        <f t="shared" si="19"/>
        <v>0.65999999999996817</v>
      </c>
      <c r="K344">
        <f t="shared" si="15"/>
        <v>20400</v>
      </c>
      <c r="L344" s="5">
        <v>25400</v>
      </c>
      <c r="M344" s="32">
        <v>5000</v>
      </c>
      <c r="N344" s="5">
        <v>786905</v>
      </c>
      <c r="O344" s="6">
        <f>+N345</f>
        <v>789066</v>
      </c>
      <c r="P344" s="12">
        <v>567.13</v>
      </c>
      <c r="Q344" s="6">
        <v>567.79</v>
      </c>
      <c r="R344" s="12">
        <v>4</v>
      </c>
      <c r="T344" s="13" t="s">
        <v>15</v>
      </c>
      <c r="U344" s="13" t="s">
        <v>62</v>
      </c>
      <c r="V344" s="19" t="s">
        <v>61</v>
      </c>
    </row>
    <row r="345" spans="1:22" x14ac:dyDescent="0.35">
      <c r="A345" s="1">
        <v>42183</v>
      </c>
      <c r="B345">
        <v>72</v>
      </c>
      <c r="C345">
        <v>3</v>
      </c>
      <c r="D345">
        <v>27</v>
      </c>
      <c r="E345" s="39"/>
      <c r="F345" s="33">
        <f t="shared" si="25"/>
        <v>768</v>
      </c>
      <c r="G345" s="14">
        <f t="shared" si="24"/>
        <v>1579</v>
      </c>
      <c r="H345" s="12">
        <v>7</v>
      </c>
      <c r="I345" s="12">
        <v>5900</v>
      </c>
      <c r="J345">
        <f t="shared" si="19"/>
        <v>0.66000000000008185</v>
      </c>
      <c r="K345">
        <f t="shared" si="15"/>
        <v>31300</v>
      </c>
      <c r="L345" s="5">
        <v>36300</v>
      </c>
      <c r="M345" s="32">
        <v>5000</v>
      </c>
      <c r="N345" s="5">
        <v>789066</v>
      </c>
      <c r="O345" s="6">
        <v>790645</v>
      </c>
      <c r="P345" s="12">
        <v>568.53</v>
      </c>
      <c r="Q345" s="6">
        <v>569.19000000000005</v>
      </c>
      <c r="R345" s="12">
        <v>4</v>
      </c>
      <c r="T345" s="13" t="s">
        <v>15</v>
      </c>
      <c r="U345" s="13" t="s">
        <v>62</v>
      </c>
      <c r="V345" s="19" t="s">
        <v>61</v>
      </c>
    </row>
    <row r="346" spans="1:22" x14ac:dyDescent="0.35">
      <c r="A346" s="1">
        <v>42184</v>
      </c>
      <c r="B346">
        <v>198</v>
      </c>
      <c r="C346">
        <v>13</v>
      </c>
      <c r="D346">
        <v>33</v>
      </c>
      <c r="E346" s="39"/>
      <c r="F346" s="33">
        <f t="shared" si="25"/>
        <v>1306</v>
      </c>
      <c r="G346" s="14">
        <f t="shared" si="24"/>
        <v>3295</v>
      </c>
      <c r="H346" s="12">
        <v>23</v>
      </c>
      <c r="I346" s="12">
        <v>2000</v>
      </c>
      <c r="J346">
        <f t="shared" si="19"/>
        <v>0.89999999999997726</v>
      </c>
      <c r="K346">
        <f t="shared" si="15"/>
        <v>78700</v>
      </c>
      <c r="L346" s="5">
        <v>84700</v>
      </c>
      <c r="M346" s="32">
        <v>6000</v>
      </c>
      <c r="N346" s="5">
        <v>791205</v>
      </c>
      <c r="O346" s="6">
        <v>794500</v>
      </c>
      <c r="P346" s="12">
        <v>569.91</v>
      </c>
      <c r="Q346" s="6">
        <v>570.80999999999995</v>
      </c>
      <c r="R346" s="12">
        <v>10</v>
      </c>
      <c r="T346" s="13" t="s">
        <v>15</v>
      </c>
      <c r="U346" s="13" t="s">
        <v>62</v>
      </c>
      <c r="V346" s="19" t="s">
        <v>61</v>
      </c>
    </row>
    <row r="347" spans="1:22" x14ac:dyDescent="0.35">
      <c r="A347" s="1">
        <v>42185</v>
      </c>
      <c r="B347">
        <v>70</v>
      </c>
      <c r="C347">
        <v>1</v>
      </c>
      <c r="D347">
        <v>56</v>
      </c>
      <c r="E347" s="39"/>
      <c r="F347" s="33">
        <f t="shared" si="25"/>
        <v>1334</v>
      </c>
      <c r="G347" s="14">
        <f t="shared" si="24"/>
        <v>1341</v>
      </c>
      <c r="H347" s="12">
        <v>7</v>
      </c>
      <c r="I347" s="12">
        <v>1200</v>
      </c>
      <c r="J347">
        <f t="shared" si="19"/>
        <v>5.999999999994543E-2</v>
      </c>
      <c r="K347">
        <f t="shared" si="15"/>
        <v>27500</v>
      </c>
      <c r="L347" s="5">
        <v>33000</v>
      </c>
      <c r="M347" s="32">
        <v>5500</v>
      </c>
      <c r="N347" s="5">
        <v>795337</v>
      </c>
      <c r="O347" s="6">
        <v>796678</v>
      </c>
      <c r="P347" s="12">
        <v>571.59</v>
      </c>
      <c r="Q347" s="6">
        <v>571.65</v>
      </c>
      <c r="R347" s="12">
        <v>3</v>
      </c>
      <c r="T347" s="13" t="s">
        <v>15</v>
      </c>
      <c r="U347" s="13" t="s">
        <v>62</v>
      </c>
      <c r="V347" s="19" t="s">
        <v>61</v>
      </c>
    </row>
    <row r="348" spans="1:22" x14ac:dyDescent="0.35">
      <c r="A348" s="1">
        <v>42186</v>
      </c>
      <c r="B348">
        <v>84</v>
      </c>
      <c r="C348">
        <v>1</v>
      </c>
      <c r="D348">
        <v>35</v>
      </c>
      <c r="E348" s="39"/>
      <c r="F348" s="33">
        <f t="shared" si="25"/>
        <v>956</v>
      </c>
      <c r="G348" s="14">
        <f t="shared" si="24"/>
        <v>1349</v>
      </c>
      <c r="H348" s="12">
        <v>3</v>
      </c>
      <c r="I348" s="12">
        <v>12400</v>
      </c>
      <c r="J348">
        <f t="shared" si="19"/>
        <v>0.69999999999993179</v>
      </c>
      <c r="K348">
        <f t="shared" si="15"/>
        <v>29800</v>
      </c>
      <c r="L348" s="5">
        <v>44800</v>
      </c>
      <c r="M348" s="32">
        <v>15000</v>
      </c>
      <c r="N348" s="5">
        <v>798458</v>
      </c>
      <c r="O348" s="6">
        <v>799807</v>
      </c>
      <c r="P348" s="12">
        <v>572.95000000000005</v>
      </c>
      <c r="Q348" s="6">
        <v>573.65</v>
      </c>
      <c r="R348" s="12">
        <v>4</v>
      </c>
      <c r="T348" s="13" t="s">
        <v>15</v>
      </c>
      <c r="U348" s="13" t="s">
        <v>62</v>
      </c>
      <c r="V348" s="19" t="s">
        <v>61</v>
      </c>
    </row>
    <row r="349" spans="1:22" x14ac:dyDescent="0.35">
      <c r="A349" s="1">
        <v>42187</v>
      </c>
      <c r="B349">
        <v>185</v>
      </c>
      <c r="C349">
        <v>8</v>
      </c>
      <c r="D349">
        <v>47</v>
      </c>
      <c r="E349" s="39"/>
      <c r="F349" s="33">
        <f t="shared" si="25"/>
        <v>1527</v>
      </c>
      <c r="G349" s="14">
        <f t="shared" si="24"/>
        <v>2758</v>
      </c>
      <c r="H349" s="12">
        <v>11</v>
      </c>
      <c r="I349" s="12">
        <v>4600</v>
      </c>
      <c r="J349">
        <f t="shared" si="19"/>
        <v>0.84000000000003183</v>
      </c>
      <c r="K349">
        <f t="shared" si="15"/>
        <v>-78000</v>
      </c>
      <c r="L349" s="5">
        <v>77100</v>
      </c>
      <c r="M349" s="32">
        <v>155100</v>
      </c>
      <c r="N349" s="5">
        <v>801219</v>
      </c>
      <c r="O349" s="6">
        <v>803977</v>
      </c>
      <c r="P349" s="12">
        <v>574.38</v>
      </c>
      <c r="Q349" s="6">
        <v>575.22</v>
      </c>
      <c r="R349" s="12">
        <v>8</v>
      </c>
      <c r="T349" s="13" t="s">
        <v>15</v>
      </c>
      <c r="U349" s="13" t="s">
        <v>62</v>
      </c>
      <c r="V349" s="19" t="s">
        <v>61</v>
      </c>
    </row>
    <row r="350" spans="1:22" x14ac:dyDescent="0.35">
      <c r="A350" s="1">
        <v>42188</v>
      </c>
      <c r="B350">
        <v>68</v>
      </c>
      <c r="C350">
        <v>2</v>
      </c>
      <c r="D350">
        <v>32</v>
      </c>
      <c r="E350" s="39"/>
      <c r="F350" s="33">
        <f t="shared" si="25"/>
        <v>852</v>
      </c>
      <c r="G350" s="14">
        <f t="shared" si="24"/>
        <v>2266</v>
      </c>
      <c r="H350" s="12">
        <v>5</v>
      </c>
      <c r="I350" s="12">
        <v>800</v>
      </c>
      <c r="J350">
        <f t="shared" si="19"/>
        <v>0.72000000000002728</v>
      </c>
      <c r="K350">
        <f t="shared" si="15"/>
        <v>2600</v>
      </c>
      <c r="L350" s="5">
        <v>29400</v>
      </c>
      <c r="M350" s="32">
        <v>26800</v>
      </c>
      <c r="N350" s="5">
        <v>805375</v>
      </c>
      <c r="O350" s="6">
        <v>807641</v>
      </c>
      <c r="P350" s="12">
        <v>575.98</v>
      </c>
      <c r="Q350" s="6">
        <v>576.70000000000005</v>
      </c>
      <c r="R350" s="12">
        <v>3</v>
      </c>
      <c r="T350" s="13" t="s">
        <v>15</v>
      </c>
      <c r="U350" s="13" t="s">
        <v>62</v>
      </c>
      <c r="V350" s="19" t="s">
        <v>61</v>
      </c>
    </row>
    <row r="351" spans="1:22" x14ac:dyDescent="0.35">
      <c r="A351" s="1">
        <v>42189</v>
      </c>
      <c r="B351">
        <v>64</v>
      </c>
      <c r="C351">
        <v>3</v>
      </c>
      <c r="D351">
        <v>48</v>
      </c>
      <c r="E351" s="39"/>
      <c r="F351" s="33">
        <f t="shared" si="25"/>
        <v>1164</v>
      </c>
      <c r="G351" s="14">
        <f t="shared" si="24"/>
        <v>2563</v>
      </c>
      <c r="H351" s="12">
        <v>4</v>
      </c>
      <c r="I351" s="12">
        <v>6400</v>
      </c>
      <c r="J351">
        <f t="shared" si="19"/>
        <v>0.77999999999997272</v>
      </c>
      <c r="K351">
        <f t="shared" si="15"/>
        <v>28600</v>
      </c>
      <c r="L351" s="5">
        <v>32000</v>
      </c>
      <c r="M351" s="32">
        <v>3400</v>
      </c>
      <c r="N351" s="5">
        <v>807755</v>
      </c>
      <c r="O351" s="6">
        <v>810318</v>
      </c>
      <c r="P351" s="12">
        <v>577.48</v>
      </c>
      <c r="Q351" s="6">
        <v>578.26</v>
      </c>
      <c r="R351" s="12">
        <v>4</v>
      </c>
      <c r="T351" s="13" t="s">
        <v>15</v>
      </c>
      <c r="U351" s="13" t="s">
        <v>62</v>
      </c>
      <c r="V351" s="19" t="s">
        <v>61</v>
      </c>
    </row>
    <row r="352" spans="1:22" x14ac:dyDescent="0.35">
      <c r="A352" s="1">
        <v>42190</v>
      </c>
      <c r="B352">
        <v>60</v>
      </c>
      <c r="C352">
        <v>1</v>
      </c>
      <c r="D352">
        <v>50</v>
      </c>
      <c r="E352" s="39"/>
      <c r="F352" s="33">
        <f t="shared" si="25"/>
        <v>1184</v>
      </c>
      <c r="G352" s="14">
        <f t="shared" si="24"/>
        <v>1932</v>
      </c>
      <c r="H352" s="12">
        <v>13</v>
      </c>
      <c r="I352" s="12">
        <v>400</v>
      </c>
      <c r="J352">
        <f t="shared" si="19"/>
        <v>0.79999999999995453</v>
      </c>
      <c r="K352">
        <f t="shared" si="15"/>
        <v>31400</v>
      </c>
      <c r="L352" s="5">
        <v>35300</v>
      </c>
      <c r="M352" s="32">
        <v>3900</v>
      </c>
      <c r="N352" s="5">
        <v>810390</v>
      </c>
      <c r="O352" s="6">
        <v>812322</v>
      </c>
      <c r="P352" s="12">
        <v>579.01</v>
      </c>
      <c r="Q352" s="6">
        <v>579.80999999999995</v>
      </c>
      <c r="R352" s="12">
        <v>4</v>
      </c>
      <c r="T352" s="13" t="s">
        <v>15</v>
      </c>
      <c r="U352" s="13" t="s">
        <v>62</v>
      </c>
      <c r="V352" s="19" t="s">
        <v>61</v>
      </c>
    </row>
    <row r="353" spans="1:22" x14ac:dyDescent="0.35">
      <c r="A353" s="1">
        <v>42191</v>
      </c>
      <c r="B353">
        <v>173</v>
      </c>
      <c r="C353">
        <v>8</v>
      </c>
      <c r="D353">
        <v>35</v>
      </c>
      <c r="E353" s="39"/>
      <c r="F353" s="33">
        <f t="shared" si="25"/>
        <v>1251</v>
      </c>
      <c r="G353" s="14">
        <f t="shared" si="24"/>
        <v>2612</v>
      </c>
      <c r="H353" s="12">
        <v>19</v>
      </c>
      <c r="I353" s="12">
        <v>12800</v>
      </c>
      <c r="J353">
        <f t="shared" si="19"/>
        <v>0.85000000000002274</v>
      </c>
      <c r="K353" s="31">
        <f>L353-M353</f>
        <v>-83400</v>
      </c>
      <c r="L353" s="5">
        <v>81300</v>
      </c>
      <c r="M353" s="32">
        <v>164700</v>
      </c>
      <c r="N353" s="5">
        <v>812826</v>
      </c>
      <c r="O353" s="6">
        <v>815438</v>
      </c>
      <c r="P353" s="12">
        <v>580.52</v>
      </c>
      <c r="Q353" s="6">
        <v>581.37</v>
      </c>
      <c r="R353" s="12">
        <v>8</v>
      </c>
      <c r="T353" s="13" t="s">
        <v>15</v>
      </c>
      <c r="U353" s="13" t="s">
        <v>62</v>
      </c>
      <c r="V353" s="19" t="s">
        <v>61</v>
      </c>
    </row>
    <row r="354" spans="1:22" x14ac:dyDescent="0.35">
      <c r="A354" s="1">
        <v>42192</v>
      </c>
      <c r="B354">
        <v>66</v>
      </c>
      <c r="C354">
        <v>2</v>
      </c>
      <c r="D354">
        <v>23</v>
      </c>
      <c r="E354" s="39"/>
      <c r="F354" s="33">
        <f t="shared" si="25"/>
        <v>666</v>
      </c>
      <c r="G354" s="14">
        <f t="shared" si="24"/>
        <v>1289</v>
      </c>
      <c r="H354" s="12">
        <v>0</v>
      </c>
      <c r="I354" s="12">
        <v>400</v>
      </c>
      <c r="J354">
        <f t="shared" si="19"/>
        <v>0.69999999999993179</v>
      </c>
      <c r="K354">
        <f t="shared" si="15"/>
        <v>25100</v>
      </c>
      <c r="L354" s="5">
        <v>30000</v>
      </c>
      <c r="M354" s="32">
        <v>4900</v>
      </c>
      <c r="N354" s="5">
        <v>816646</v>
      </c>
      <c r="O354" s="6">
        <v>817935</v>
      </c>
      <c r="P354" s="12">
        <v>582.09</v>
      </c>
      <c r="Q354" s="6">
        <v>582.79</v>
      </c>
      <c r="R354" s="12">
        <v>3</v>
      </c>
      <c r="T354" s="13" t="s">
        <v>29</v>
      </c>
      <c r="U354" s="13" t="s">
        <v>62</v>
      </c>
      <c r="V354" s="19" t="s">
        <v>61</v>
      </c>
    </row>
    <row r="355" spans="1:22" x14ac:dyDescent="0.35">
      <c r="A355" s="1">
        <v>42193</v>
      </c>
      <c r="B355">
        <v>68</v>
      </c>
      <c r="C355">
        <v>5</v>
      </c>
      <c r="D355">
        <v>49</v>
      </c>
      <c r="E355" s="39"/>
      <c r="F355" s="33">
        <f t="shared" si="25"/>
        <v>1204</v>
      </c>
      <c r="G355" s="14">
        <f t="shared" si="24"/>
        <v>360</v>
      </c>
      <c r="H355" s="12">
        <v>2</v>
      </c>
      <c r="I355" s="12">
        <v>2900</v>
      </c>
      <c r="J355">
        <f t="shared" si="19"/>
        <v>0.82000000000005002</v>
      </c>
      <c r="K355">
        <f t="shared" si="15"/>
        <v>-9200</v>
      </c>
      <c r="L355" s="5">
        <v>40800</v>
      </c>
      <c r="M355" s="32">
        <v>50000</v>
      </c>
      <c r="N355" s="5">
        <v>818561</v>
      </c>
      <c r="O355" s="6">
        <v>818921</v>
      </c>
      <c r="P355" s="12">
        <v>583.54</v>
      </c>
      <c r="Q355" s="6">
        <v>584.36</v>
      </c>
      <c r="R355" s="12">
        <v>3</v>
      </c>
      <c r="T355" s="13" t="s">
        <v>15</v>
      </c>
      <c r="U355" s="13" t="s">
        <v>62</v>
      </c>
      <c r="V355" s="19" t="s">
        <v>61</v>
      </c>
    </row>
    <row r="356" spans="1:22" x14ac:dyDescent="0.35">
      <c r="A356" s="1">
        <v>42194</v>
      </c>
      <c r="B356">
        <v>195</v>
      </c>
      <c r="C356">
        <v>16</v>
      </c>
      <c r="D356">
        <v>40</v>
      </c>
      <c r="E356" s="39"/>
      <c r="F356" s="33">
        <f t="shared" si="25"/>
        <v>1449</v>
      </c>
      <c r="G356" s="14">
        <f t="shared" si="24"/>
        <v>3370</v>
      </c>
      <c r="H356" s="12">
        <v>17</v>
      </c>
      <c r="I356" s="12">
        <v>900</v>
      </c>
      <c r="J356">
        <f t="shared" si="19"/>
        <v>0.91000000000008185</v>
      </c>
      <c r="K356">
        <f t="shared" si="15"/>
        <v>78700</v>
      </c>
      <c r="L356" s="5">
        <v>83600</v>
      </c>
      <c r="M356" s="32">
        <v>4900</v>
      </c>
      <c r="N356" s="5">
        <v>821289</v>
      </c>
      <c r="O356" s="6">
        <v>824659</v>
      </c>
      <c r="P356" s="12">
        <v>585.17999999999995</v>
      </c>
      <c r="Q356" s="6">
        <v>586.09</v>
      </c>
      <c r="R356" s="12">
        <v>10</v>
      </c>
      <c r="T356" s="13" t="s">
        <v>15</v>
      </c>
      <c r="U356" s="13" t="s">
        <v>62</v>
      </c>
      <c r="V356" s="19" t="s">
        <v>61</v>
      </c>
    </row>
    <row r="357" spans="1:22" x14ac:dyDescent="0.35">
      <c r="A357" s="1">
        <v>42195</v>
      </c>
      <c r="B357">
        <v>63</v>
      </c>
      <c r="C357">
        <v>3</v>
      </c>
      <c r="D357">
        <v>20</v>
      </c>
      <c r="E357" s="39"/>
      <c r="F357" s="33">
        <f t="shared" si="25"/>
        <v>601</v>
      </c>
      <c r="G357" s="14">
        <f t="shared" si="24"/>
        <v>1234</v>
      </c>
      <c r="H357" s="12">
        <v>13</v>
      </c>
      <c r="I357" s="12">
        <v>12800</v>
      </c>
      <c r="J357">
        <f t="shared" si="19"/>
        <v>0.61000000000001364</v>
      </c>
      <c r="K357">
        <f t="shared" si="15"/>
        <v>25400</v>
      </c>
      <c r="L357" s="5">
        <v>40800</v>
      </c>
      <c r="M357" s="32">
        <v>15400</v>
      </c>
      <c r="N357" s="5">
        <v>825001</v>
      </c>
      <c r="O357" s="6">
        <v>826235</v>
      </c>
      <c r="P357" s="12">
        <v>586.83000000000004</v>
      </c>
      <c r="Q357" s="6">
        <v>587.44000000000005</v>
      </c>
      <c r="R357" s="12">
        <v>4</v>
      </c>
      <c r="T357" s="13" t="s">
        <v>15</v>
      </c>
      <c r="U357" s="13" t="s">
        <v>62</v>
      </c>
      <c r="V357" s="19" t="s">
        <v>61</v>
      </c>
    </row>
    <row r="358" spans="1:22" x14ac:dyDescent="0.35">
      <c r="A358" s="1">
        <v>42196</v>
      </c>
      <c r="B358">
        <v>69</v>
      </c>
      <c r="C358">
        <v>2</v>
      </c>
      <c r="D358">
        <v>26</v>
      </c>
      <c r="E358" s="39"/>
      <c r="F358" s="33">
        <f t="shared" si="25"/>
        <v>735</v>
      </c>
      <c r="G358" s="14">
        <f t="shared" si="24"/>
        <v>1743</v>
      </c>
      <c r="H358" s="12">
        <v>9</v>
      </c>
      <c r="I358" s="12">
        <v>9400</v>
      </c>
      <c r="J358">
        <f t="shared" si="19"/>
        <v>0.68999999999994088</v>
      </c>
      <c r="K358">
        <f t="shared" si="15"/>
        <v>-136000</v>
      </c>
      <c r="L358" s="5">
        <v>38400</v>
      </c>
      <c r="M358" s="32">
        <v>174400</v>
      </c>
      <c r="N358" s="5">
        <v>826727</v>
      </c>
      <c r="O358" s="6">
        <v>828470</v>
      </c>
      <c r="P358" s="12">
        <v>588.21</v>
      </c>
      <c r="Q358" s="6">
        <v>588.9</v>
      </c>
      <c r="R358" s="12">
        <v>4</v>
      </c>
      <c r="T358" s="13" t="s">
        <v>15</v>
      </c>
      <c r="U358" s="13" t="s">
        <v>62</v>
      </c>
      <c r="V358" s="19" t="s">
        <v>61</v>
      </c>
    </row>
    <row r="359" spans="1:22" x14ac:dyDescent="0.35">
      <c r="A359" s="1">
        <v>42197</v>
      </c>
      <c r="B359">
        <v>83</v>
      </c>
      <c r="C359">
        <v>0</v>
      </c>
      <c r="D359">
        <v>33</v>
      </c>
      <c r="E359" s="39"/>
      <c r="F359" s="33">
        <f t="shared" si="25"/>
        <v>909</v>
      </c>
      <c r="G359" s="14">
        <f t="shared" si="24"/>
        <v>1929</v>
      </c>
      <c r="H359" s="12">
        <v>8</v>
      </c>
      <c r="I359" s="12">
        <v>400</v>
      </c>
      <c r="J359">
        <f t="shared" si="19"/>
        <v>0.62000000000000455</v>
      </c>
      <c r="K359">
        <f t="shared" si="15"/>
        <v>30500</v>
      </c>
      <c r="L359" s="5">
        <v>33900</v>
      </c>
      <c r="M359" s="32">
        <v>3400</v>
      </c>
      <c r="N359" s="5">
        <v>828985</v>
      </c>
      <c r="O359" s="6">
        <v>830914</v>
      </c>
      <c r="P359" s="12">
        <v>589.66</v>
      </c>
      <c r="Q359" s="6">
        <v>590.28</v>
      </c>
      <c r="R359" s="12">
        <v>4</v>
      </c>
      <c r="T359" s="13" t="s">
        <v>15</v>
      </c>
      <c r="U359" s="13" t="s">
        <v>62</v>
      </c>
      <c r="V359" s="19" t="s">
        <v>61</v>
      </c>
    </row>
    <row r="360" spans="1:22" x14ac:dyDescent="0.35">
      <c r="A360" s="1">
        <v>42198</v>
      </c>
      <c r="B360">
        <v>198</v>
      </c>
      <c r="C360">
        <v>16</v>
      </c>
      <c r="D360">
        <v>27</v>
      </c>
      <c r="E360" s="39"/>
      <c r="F360" s="33">
        <f t="shared" si="25"/>
        <v>1198</v>
      </c>
      <c r="G360" s="14">
        <f t="shared" si="24"/>
        <v>3370</v>
      </c>
      <c r="H360" s="12">
        <v>16</v>
      </c>
      <c r="I360" s="12">
        <v>1200</v>
      </c>
      <c r="J360">
        <f t="shared" si="19"/>
        <v>0.87000000000000455</v>
      </c>
      <c r="K360">
        <f t="shared" si="15"/>
        <v>73900</v>
      </c>
      <c r="L360" s="5">
        <v>79100</v>
      </c>
      <c r="M360" s="32">
        <v>5200</v>
      </c>
      <c r="N360" s="5">
        <v>831501</v>
      </c>
      <c r="O360" s="6">
        <v>834871</v>
      </c>
      <c r="P360" s="12">
        <v>591.02</v>
      </c>
      <c r="Q360" s="6">
        <v>591.89</v>
      </c>
      <c r="R360" s="12">
        <v>9</v>
      </c>
      <c r="T360" s="13" t="s">
        <v>15</v>
      </c>
      <c r="U360" s="13" t="s">
        <v>62</v>
      </c>
      <c r="V360" s="19" t="s">
        <v>61</v>
      </c>
    </row>
    <row r="361" spans="1:22" x14ac:dyDescent="0.35">
      <c r="A361" s="1">
        <v>42199</v>
      </c>
      <c r="B361">
        <v>65</v>
      </c>
      <c r="C361">
        <v>4</v>
      </c>
      <c r="D361">
        <v>32</v>
      </c>
      <c r="E361" s="39"/>
      <c r="F361" s="33">
        <f t="shared" si="25"/>
        <v>851</v>
      </c>
      <c r="G361" s="14">
        <f t="shared" si="24"/>
        <v>2214</v>
      </c>
      <c r="H361" s="12">
        <v>11</v>
      </c>
      <c r="I361" s="12">
        <v>0</v>
      </c>
      <c r="J361">
        <f t="shared" si="19"/>
        <v>0.66999999999995907</v>
      </c>
      <c r="K361">
        <f t="shared" si="15"/>
        <v>29300</v>
      </c>
      <c r="L361" s="5">
        <v>31300</v>
      </c>
      <c r="M361" s="32">
        <v>2000</v>
      </c>
      <c r="N361" s="5">
        <v>835679</v>
      </c>
      <c r="O361" s="6">
        <v>837893</v>
      </c>
      <c r="P361" s="12">
        <v>592.64</v>
      </c>
      <c r="Q361" s="6">
        <v>593.30999999999995</v>
      </c>
      <c r="R361" s="12">
        <v>3</v>
      </c>
      <c r="T361" s="13" t="s">
        <v>15</v>
      </c>
      <c r="U361" s="13" t="s">
        <v>62</v>
      </c>
      <c r="V361" s="19" t="s">
        <v>61</v>
      </c>
    </row>
    <row r="362" spans="1:22" x14ac:dyDescent="0.35">
      <c r="A362" s="1">
        <v>42200</v>
      </c>
      <c r="B362">
        <v>84</v>
      </c>
      <c r="C362">
        <v>3</v>
      </c>
      <c r="D362">
        <v>22</v>
      </c>
      <c r="E362" s="39"/>
      <c r="F362" s="33">
        <f t="shared" si="25"/>
        <v>704</v>
      </c>
      <c r="G362" s="14">
        <f t="shared" si="24"/>
        <v>1723</v>
      </c>
      <c r="H362" s="12">
        <v>11</v>
      </c>
      <c r="I362" s="12">
        <v>12000</v>
      </c>
      <c r="J362">
        <f t="shared" si="19"/>
        <v>1.3100000000000591</v>
      </c>
      <c r="K362">
        <f t="shared" si="15"/>
        <v>30800</v>
      </c>
      <c r="L362" s="5">
        <v>45800</v>
      </c>
      <c r="M362" s="32">
        <v>15000</v>
      </c>
      <c r="N362" s="5">
        <v>838211</v>
      </c>
      <c r="O362" s="6">
        <v>839934</v>
      </c>
      <c r="P362" s="12">
        <v>594.05999999999995</v>
      </c>
      <c r="Q362" s="6">
        <v>595.37</v>
      </c>
      <c r="R362" s="12">
        <v>5</v>
      </c>
      <c r="T362" s="13" t="s">
        <v>15</v>
      </c>
      <c r="U362" s="13" t="s">
        <v>62</v>
      </c>
      <c r="V362" s="19" t="s">
        <v>61</v>
      </c>
    </row>
    <row r="363" spans="1:22" x14ac:dyDescent="0.35">
      <c r="A363" s="1">
        <v>42201</v>
      </c>
      <c r="B363">
        <v>217</v>
      </c>
      <c r="C363">
        <v>13</v>
      </c>
      <c r="D363">
        <v>21</v>
      </c>
      <c r="E363" s="39"/>
      <c r="F363" s="33">
        <f t="shared" si="25"/>
        <v>1123</v>
      </c>
      <c r="G363" s="14">
        <f t="shared" si="24"/>
        <v>2767</v>
      </c>
      <c r="H363" s="12">
        <v>8</v>
      </c>
      <c r="I363" s="12">
        <v>1000</v>
      </c>
      <c r="J363">
        <f t="shared" si="19"/>
        <v>1.1100000000000136</v>
      </c>
      <c r="K363">
        <f t="shared" si="15"/>
        <v>57000</v>
      </c>
      <c r="L363" s="5">
        <v>83500</v>
      </c>
      <c r="M363" s="32">
        <v>26500</v>
      </c>
      <c r="N363" s="5">
        <v>840760</v>
      </c>
      <c r="O363" s="6">
        <v>843527</v>
      </c>
      <c r="P363" s="12">
        <v>596.05999999999995</v>
      </c>
      <c r="Q363" s="6">
        <v>597.16999999999996</v>
      </c>
      <c r="R363" s="12">
        <v>9</v>
      </c>
      <c r="T363" s="13" t="s">
        <v>15</v>
      </c>
      <c r="U363" s="13" t="s">
        <v>62</v>
      </c>
      <c r="V363" s="19" t="s">
        <v>61</v>
      </c>
    </row>
    <row r="364" spans="1:22" x14ac:dyDescent="0.35">
      <c r="A364" s="1">
        <v>42202</v>
      </c>
      <c r="B364">
        <v>57</v>
      </c>
      <c r="C364">
        <v>3</v>
      </c>
      <c r="D364">
        <v>22</v>
      </c>
      <c r="E364" s="39"/>
      <c r="F364" s="33">
        <f t="shared" si="25"/>
        <v>623</v>
      </c>
      <c r="G364" s="14">
        <f t="shared" si="24"/>
        <v>2335</v>
      </c>
      <c r="H364" s="12">
        <v>5</v>
      </c>
      <c r="I364" s="12">
        <v>0</v>
      </c>
      <c r="J364">
        <f t="shared" si="19"/>
        <v>1.07000000000005</v>
      </c>
      <c r="K364">
        <f t="shared" si="15"/>
        <v>18300</v>
      </c>
      <c r="L364" s="5">
        <v>23300</v>
      </c>
      <c r="M364" s="32">
        <v>5000</v>
      </c>
      <c r="N364" s="5">
        <v>845288</v>
      </c>
      <c r="O364" s="6">
        <v>847623</v>
      </c>
      <c r="P364" s="12">
        <v>597.92999999999995</v>
      </c>
      <c r="Q364" s="6">
        <v>599</v>
      </c>
      <c r="R364" s="12">
        <v>4</v>
      </c>
      <c r="T364" s="13" t="s">
        <v>15</v>
      </c>
      <c r="U364" s="13" t="s">
        <v>62</v>
      </c>
      <c r="V364" s="19" t="s">
        <v>61</v>
      </c>
    </row>
    <row r="365" spans="1:22" x14ac:dyDescent="0.35">
      <c r="A365" s="1">
        <v>42203</v>
      </c>
      <c r="B365">
        <v>66</v>
      </c>
      <c r="C365">
        <v>1</v>
      </c>
      <c r="D365">
        <v>18</v>
      </c>
      <c r="E365" s="39"/>
      <c r="F365" s="33">
        <f t="shared" si="25"/>
        <v>562</v>
      </c>
      <c r="G365" s="14">
        <f t="shared" si="24"/>
        <v>1824</v>
      </c>
      <c r="H365" s="12">
        <v>0</v>
      </c>
      <c r="I365" s="12">
        <v>0</v>
      </c>
      <c r="J365">
        <f t="shared" si="19"/>
        <v>0.92000000000007276</v>
      </c>
      <c r="K365">
        <f t="shared" si="15"/>
        <v>19700</v>
      </c>
      <c r="L365" s="5">
        <v>23700</v>
      </c>
      <c r="M365" s="32">
        <v>4000</v>
      </c>
      <c r="N365" s="5">
        <v>847897</v>
      </c>
      <c r="O365" s="6">
        <v>849721</v>
      </c>
      <c r="P365" s="12">
        <v>599.79</v>
      </c>
      <c r="Q365" s="6">
        <v>600.71</v>
      </c>
      <c r="R365" s="12">
        <v>3</v>
      </c>
      <c r="T365" s="13" t="s">
        <v>15</v>
      </c>
      <c r="U365" s="13" t="s">
        <v>62</v>
      </c>
      <c r="V365" s="19" t="s">
        <v>61</v>
      </c>
    </row>
    <row r="366" spans="1:22" x14ac:dyDescent="0.35">
      <c r="A366" s="1">
        <v>42204</v>
      </c>
      <c r="B366">
        <v>76</v>
      </c>
      <c r="C366">
        <v>7</v>
      </c>
      <c r="D366">
        <v>21</v>
      </c>
      <c r="E366" s="39"/>
      <c r="F366" s="33">
        <f t="shared" si="25"/>
        <v>676</v>
      </c>
      <c r="G366" s="14">
        <f t="shared" si="24"/>
        <v>1841</v>
      </c>
      <c r="H366" s="12">
        <v>0</v>
      </c>
      <c r="I366" s="12">
        <v>0</v>
      </c>
      <c r="J366">
        <f t="shared" si="19"/>
        <v>0.69000000000005457</v>
      </c>
      <c r="K366">
        <f t="shared" si="15"/>
        <v>26500</v>
      </c>
      <c r="L366" s="5">
        <v>28500</v>
      </c>
      <c r="M366" s="32">
        <v>2000</v>
      </c>
      <c r="N366" s="5">
        <v>850253</v>
      </c>
      <c r="O366" s="6">
        <v>852094</v>
      </c>
      <c r="P366" s="12">
        <v>601.64</v>
      </c>
      <c r="Q366" s="6">
        <v>602.33000000000004</v>
      </c>
      <c r="R366" s="12">
        <v>4</v>
      </c>
      <c r="T366" s="13" t="s">
        <v>15</v>
      </c>
      <c r="U366" s="13" t="s">
        <v>62</v>
      </c>
      <c r="V366" s="19" t="s">
        <v>61</v>
      </c>
    </row>
    <row r="367" spans="1:22" x14ac:dyDescent="0.35">
      <c r="A367" s="1">
        <v>42205</v>
      </c>
      <c r="B367">
        <v>184</v>
      </c>
      <c r="C367">
        <v>16</v>
      </c>
      <c r="D367">
        <v>30</v>
      </c>
      <c r="E367" s="39"/>
      <c r="F367" s="33">
        <f t="shared" si="25"/>
        <v>1216</v>
      </c>
      <c r="G367" s="14">
        <f t="shared" si="24"/>
        <v>4155</v>
      </c>
      <c r="H367" s="12">
        <v>0</v>
      </c>
      <c r="I367" s="12">
        <v>12500</v>
      </c>
      <c r="J367">
        <f t="shared" si="19"/>
        <v>1.2099999999999227</v>
      </c>
      <c r="K367">
        <f t="shared" si="15"/>
        <v>63500</v>
      </c>
      <c r="L367" s="5">
        <v>80500</v>
      </c>
      <c r="M367" s="32">
        <v>17000</v>
      </c>
      <c r="N367" s="5">
        <v>852491</v>
      </c>
      <c r="O367" s="6">
        <v>856646</v>
      </c>
      <c r="P367" s="12">
        <v>603.08000000000004</v>
      </c>
      <c r="Q367" s="6">
        <v>604.29</v>
      </c>
      <c r="R367" s="12">
        <v>9</v>
      </c>
      <c r="T367" s="13" t="s">
        <v>15</v>
      </c>
      <c r="U367" s="13" t="s">
        <v>62</v>
      </c>
      <c r="V367" s="19" t="s">
        <v>61</v>
      </c>
    </row>
    <row r="368" spans="1:22" x14ac:dyDescent="0.35">
      <c r="A368" s="1">
        <v>42206</v>
      </c>
      <c r="B368">
        <v>66</v>
      </c>
      <c r="C368">
        <v>4</v>
      </c>
      <c r="D368">
        <v>30</v>
      </c>
      <c r="E368" s="39"/>
      <c r="F368" s="33">
        <f t="shared" si="25"/>
        <v>814</v>
      </c>
      <c r="G368" s="14">
        <f t="shared" si="24"/>
        <v>2632</v>
      </c>
      <c r="H368" s="12">
        <v>0</v>
      </c>
      <c r="I368" s="12">
        <v>0</v>
      </c>
      <c r="J368">
        <f t="shared" si="19"/>
        <v>0.69000000000005457</v>
      </c>
      <c r="K368">
        <f t="shared" si="15"/>
        <v>23200</v>
      </c>
      <c r="L368" s="5">
        <v>26200</v>
      </c>
      <c r="M368" s="32">
        <v>3000</v>
      </c>
      <c r="N368" s="5">
        <v>856721</v>
      </c>
      <c r="O368" s="6">
        <v>859353</v>
      </c>
      <c r="P368" s="12">
        <v>605.04999999999995</v>
      </c>
      <c r="Q368" s="6">
        <v>605.74</v>
      </c>
      <c r="R368" s="12">
        <v>4</v>
      </c>
      <c r="T368" s="13" t="s">
        <v>15</v>
      </c>
      <c r="U368" s="13" t="s">
        <v>62</v>
      </c>
      <c r="V368" s="19" t="s">
        <v>61</v>
      </c>
    </row>
    <row r="369" spans="1:22" x14ac:dyDescent="0.35">
      <c r="A369" s="1">
        <v>42207</v>
      </c>
      <c r="B369">
        <v>75</v>
      </c>
      <c r="C369">
        <v>4</v>
      </c>
      <c r="D369">
        <v>38</v>
      </c>
      <c r="E369" s="39"/>
      <c r="F369" s="33">
        <f t="shared" si="25"/>
        <v>1001</v>
      </c>
      <c r="G369" s="14">
        <f t="shared" si="24"/>
        <v>2759</v>
      </c>
      <c r="H369" s="12">
        <v>6</v>
      </c>
      <c r="I369" s="12">
        <v>500</v>
      </c>
      <c r="J369">
        <f t="shared" si="19"/>
        <v>0.85999999999989996</v>
      </c>
      <c r="K369">
        <f t="shared" si="15"/>
        <v>6000</v>
      </c>
      <c r="L369" s="5">
        <v>32000</v>
      </c>
      <c r="M369" s="32">
        <v>26000</v>
      </c>
      <c r="N369" s="5">
        <v>859444</v>
      </c>
      <c r="O369" s="6">
        <v>862203</v>
      </c>
      <c r="P369" s="12">
        <v>606.57000000000005</v>
      </c>
      <c r="Q369" s="6">
        <v>607.42999999999995</v>
      </c>
      <c r="R369" s="12">
        <v>3</v>
      </c>
      <c r="T369" s="13" t="s">
        <v>15</v>
      </c>
      <c r="U369" s="13" t="s">
        <v>62</v>
      </c>
      <c r="V369" s="19" t="s">
        <v>61</v>
      </c>
    </row>
    <row r="370" spans="1:22" x14ac:dyDescent="0.35">
      <c r="A370" s="1">
        <v>42208</v>
      </c>
      <c r="B370">
        <v>187</v>
      </c>
      <c r="C370">
        <v>11</v>
      </c>
      <c r="D370">
        <v>41</v>
      </c>
      <c r="E370" s="39"/>
      <c r="F370" s="33">
        <f t="shared" si="25"/>
        <v>1425</v>
      </c>
      <c r="G370" s="14">
        <f t="shared" si="24"/>
        <v>4160</v>
      </c>
      <c r="H370" s="12">
        <v>16</v>
      </c>
      <c r="I370" s="12">
        <v>0</v>
      </c>
      <c r="J370">
        <f t="shared" si="19"/>
        <v>1.0400000000000773</v>
      </c>
      <c r="K370">
        <f t="shared" si="15"/>
        <v>74100</v>
      </c>
      <c r="L370" s="5">
        <v>80600</v>
      </c>
      <c r="M370" s="32">
        <v>6500</v>
      </c>
      <c r="N370" s="5">
        <v>862335</v>
      </c>
      <c r="O370" s="6">
        <v>866495</v>
      </c>
      <c r="P370" s="12">
        <v>608.17999999999995</v>
      </c>
      <c r="Q370" s="6">
        <v>609.22</v>
      </c>
      <c r="R370" s="12">
        <v>8</v>
      </c>
      <c r="T370" s="13" t="s">
        <v>15</v>
      </c>
      <c r="U370" s="13" t="s">
        <v>62</v>
      </c>
      <c r="V370" s="19" t="s">
        <v>61</v>
      </c>
    </row>
    <row r="371" spans="1:22" x14ac:dyDescent="0.35">
      <c r="A371" s="1">
        <v>42209</v>
      </c>
      <c r="B371">
        <v>60</v>
      </c>
      <c r="C371">
        <v>2</v>
      </c>
      <c r="D371">
        <v>23</v>
      </c>
      <c r="E371" s="39"/>
      <c r="F371" s="33">
        <f t="shared" si="25"/>
        <v>648</v>
      </c>
      <c r="G371" s="14">
        <f t="shared" si="24"/>
        <v>2251</v>
      </c>
      <c r="H371" s="12">
        <v>18</v>
      </c>
      <c r="I371" s="12">
        <v>0</v>
      </c>
      <c r="J371">
        <f t="shared" si="19"/>
        <v>0.62999999999999545</v>
      </c>
      <c r="K371">
        <f t="shared" si="15"/>
        <v>28200</v>
      </c>
      <c r="L371" s="5">
        <v>32700</v>
      </c>
      <c r="M371" s="32">
        <v>4500</v>
      </c>
      <c r="N371" s="5">
        <v>866669</v>
      </c>
      <c r="O371" s="6">
        <v>868920</v>
      </c>
      <c r="P371" s="12">
        <v>610.02</v>
      </c>
      <c r="Q371" s="6">
        <v>610.65</v>
      </c>
      <c r="R371" s="12">
        <v>3</v>
      </c>
      <c r="T371" s="13" t="s">
        <v>15</v>
      </c>
      <c r="U371" s="13" t="s">
        <v>62</v>
      </c>
      <c r="V371" s="19" t="s">
        <v>61</v>
      </c>
    </row>
    <row r="372" spans="1:22" x14ac:dyDescent="0.35">
      <c r="A372" s="1">
        <v>42210</v>
      </c>
      <c r="B372">
        <v>71</v>
      </c>
      <c r="C372">
        <v>2</v>
      </c>
      <c r="D372">
        <v>28</v>
      </c>
      <c r="E372" s="39"/>
      <c r="F372" s="33">
        <f t="shared" si="25"/>
        <v>781</v>
      </c>
      <c r="G372" s="14">
        <f t="shared" si="24"/>
        <v>2245</v>
      </c>
      <c r="H372" s="12">
        <v>7</v>
      </c>
      <c r="I372" s="12">
        <v>12000</v>
      </c>
      <c r="J372">
        <f t="shared" si="19"/>
        <v>0.4799999999999045</v>
      </c>
      <c r="K372">
        <f t="shared" si="15"/>
        <v>27000</v>
      </c>
      <c r="L372" s="5">
        <v>42000</v>
      </c>
      <c r="M372" s="32">
        <v>15000</v>
      </c>
      <c r="N372" s="5">
        <v>869035</v>
      </c>
      <c r="O372" s="6">
        <v>871280</v>
      </c>
      <c r="P372" s="12">
        <v>611.45000000000005</v>
      </c>
      <c r="Q372" s="6">
        <v>611.92999999999995</v>
      </c>
      <c r="R372" s="12">
        <v>4</v>
      </c>
      <c r="T372" s="13" t="s">
        <v>15</v>
      </c>
      <c r="U372" s="13" t="s">
        <v>62</v>
      </c>
      <c r="V372" s="19" t="s">
        <v>61</v>
      </c>
    </row>
    <row r="373" spans="1:22" x14ac:dyDescent="0.35">
      <c r="A373" s="1">
        <v>42211</v>
      </c>
      <c r="B373">
        <v>67</v>
      </c>
      <c r="C373">
        <v>2</v>
      </c>
      <c r="D373">
        <v>25</v>
      </c>
      <c r="E373" s="39"/>
      <c r="F373" s="33">
        <f t="shared" si="25"/>
        <v>709</v>
      </c>
      <c r="G373" s="14">
        <f t="shared" si="24"/>
        <v>2111</v>
      </c>
      <c r="H373" s="12">
        <v>3</v>
      </c>
      <c r="I373" s="12">
        <v>0</v>
      </c>
      <c r="J373">
        <f t="shared" si="19"/>
        <v>0.7800000000000864</v>
      </c>
      <c r="K373">
        <f t="shared" si="15"/>
        <v>11200</v>
      </c>
      <c r="L373" s="5">
        <v>24200</v>
      </c>
      <c r="M373" s="32">
        <v>13000</v>
      </c>
      <c r="N373" s="5">
        <v>871441</v>
      </c>
      <c r="O373" s="6">
        <v>873552</v>
      </c>
      <c r="P373" s="12">
        <v>612.91</v>
      </c>
      <c r="Q373" s="6">
        <v>613.69000000000005</v>
      </c>
      <c r="R373" s="12">
        <v>3</v>
      </c>
      <c r="T373" s="13" t="s">
        <v>15</v>
      </c>
      <c r="U373" s="13" t="s">
        <v>62</v>
      </c>
      <c r="V373" s="19" t="s">
        <v>61</v>
      </c>
    </row>
    <row r="374" spans="1:22" x14ac:dyDescent="0.35">
      <c r="A374" s="1">
        <v>42212</v>
      </c>
      <c r="B374">
        <v>198</v>
      </c>
      <c r="C374">
        <v>14</v>
      </c>
      <c r="D374">
        <v>34</v>
      </c>
      <c r="E374" s="39"/>
      <c r="F374" s="33">
        <f t="shared" si="25"/>
        <v>1330</v>
      </c>
      <c r="G374" s="14">
        <f t="shared" si="24"/>
        <v>4038</v>
      </c>
      <c r="H374" s="12">
        <v>0</v>
      </c>
      <c r="I374" s="12">
        <v>2500</v>
      </c>
      <c r="J374">
        <f t="shared" si="19"/>
        <v>0.91999999999995907</v>
      </c>
      <c r="K374">
        <f t="shared" si="15"/>
        <v>68600</v>
      </c>
      <c r="L374" s="5">
        <v>73600</v>
      </c>
      <c r="M374" s="32">
        <v>5000</v>
      </c>
      <c r="N374" s="5">
        <v>873905</v>
      </c>
      <c r="O374" s="6">
        <v>877943</v>
      </c>
      <c r="P374" s="12">
        <v>614.46</v>
      </c>
      <c r="Q374" s="6">
        <v>615.38</v>
      </c>
      <c r="R374" s="12">
        <v>9</v>
      </c>
      <c r="T374" s="13" t="s">
        <v>15</v>
      </c>
      <c r="U374" s="13" t="s">
        <v>62</v>
      </c>
      <c r="V374" s="19" t="s">
        <v>61</v>
      </c>
    </row>
    <row r="375" spans="1:22" x14ac:dyDescent="0.35">
      <c r="A375" s="1">
        <v>42213</v>
      </c>
      <c r="B375">
        <v>72</v>
      </c>
      <c r="C375">
        <v>5</v>
      </c>
      <c r="D375">
        <v>27</v>
      </c>
      <c r="E375" s="39"/>
      <c r="F375" s="33">
        <f t="shared" si="25"/>
        <v>776</v>
      </c>
      <c r="G375" s="14">
        <f t="shared" si="24"/>
        <v>2285</v>
      </c>
      <c r="H375" s="12">
        <v>0</v>
      </c>
      <c r="I375" s="12">
        <v>0</v>
      </c>
      <c r="J375">
        <f t="shared" si="19"/>
        <v>0.81000000000005912</v>
      </c>
      <c r="K375">
        <f t="shared" si="15"/>
        <v>27600</v>
      </c>
      <c r="L375" s="5">
        <v>30600</v>
      </c>
      <c r="M375" s="32">
        <v>3000</v>
      </c>
      <c r="N375" s="5">
        <v>878136</v>
      </c>
      <c r="O375" s="6">
        <v>880421</v>
      </c>
      <c r="P375" s="12">
        <v>616.16</v>
      </c>
      <c r="Q375" s="6">
        <v>616.97</v>
      </c>
      <c r="R375" s="12">
        <v>4</v>
      </c>
      <c r="T375" s="13" t="s">
        <v>15</v>
      </c>
      <c r="U375" s="13" t="s">
        <v>62</v>
      </c>
      <c r="V375" s="19" t="s">
        <v>61</v>
      </c>
    </row>
    <row r="376" spans="1:22" x14ac:dyDescent="0.35">
      <c r="A376" s="1">
        <v>42214</v>
      </c>
      <c r="B376">
        <v>100</v>
      </c>
      <c r="C376">
        <v>0</v>
      </c>
      <c r="D376">
        <v>30</v>
      </c>
      <c r="E376" s="39"/>
      <c r="F376" s="33">
        <f t="shared" si="25"/>
        <v>900</v>
      </c>
      <c r="G376" s="14">
        <f t="shared" si="24"/>
        <v>2946</v>
      </c>
      <c r="H376" s="12">
        <v>0</v>
      </c>
      <c r="I376" s="12">
        <v>14500</v>
      </c>
      <c r="J376">
        <f t="shared" si="19"/>
        <v>1.0099999999999909</v>
      </c>
      <c r="K376">
        <f t="shared" si="15"/>
        <v>2400</v>
      </c>
      <c r="L376" s="5">
        <v>48900</v>
      </c>
      <c r="M376" s="32">
        <v>46500</v>
      </c>
      <c r="N376" s="5">
        <v>880621</v>
      </c>
      <c r="O376" s="6">
        <v>883567</v>
      </c>
      <c r="P376" s="12">
        <v>617.86</v>
      </c>
      <c r="Q376" s="6">
        <v>618.87</v>
      </c>
      <c r="R376" s="12">
        <v>5</v>
      </c>
      <c r="T376" s="13" t="s">
        <v>15</v>
      </c>
      <c r="U376" s="13" t="s">
        <v>62</v>
      </c>
      <c r="V376" s="19" t="s">
        <v>61</v>
      </c>
    </row>
    <row r="377" spans="1:22" x14ac:dyDescent="0.35">
      <c r="A377" s="1">
        <v>42215</v>
      </c>
      <c r="B377">
        <v>229</v>
      </c>
      <c r="C377">
        <v>14</v>
      </c>
      <c r="D377">
        <v>30</v>
      </c>
      <c r="E377" s="39"/>
      <c r="F377" s="33">
        <f t="shared" si="25"/>
        <v>1343</v>
      </c>
      <c r="G377" s="14">
        <f t="shared" si="24"/>
        <v>4472</v>
      </c>
      <c r="H377" s="12">
        <v>0</v>
      </c>
      <c r="I377" s="12">
        <v>0</v>
      </c>
      <c r="J377">
        <f t="shared" si="19"/>
        <v>0.96000000000003638</v>
      </c>
      <c r="K377">
        <f t="shared" si="15"/>
        <v>75500</v>
      </c>
      <c r="L377" s="5">
        <v>80500</v>
      </c>
      <c r="M377" s="32">
        <v>5000</v>
      </c>
      <c r="N377" s="5">
        <v>883656</v>
      </c>
      <c r="O377" s="6">
        <v>888128</v>
      </c>
      <c r="P377" s="12">
        <v>619.64</v>
      </c>
      <c r="Q377" s="6">
        <v>620.6</v>
      </c>
      <c r="R377" s="12">
        <v>10</v>
      </c>
      <c r="T377" s="13" t="s">
        <v>15</v>
      </c>
      <c r="U377" s="13" t="s">
        <v>62</v>
      </c>
      <c r="V377" s="19" t="s">
        <v>61</v>
      </c>
    </row>
    <row r="378" spans="1:22" x14ac:dyDescent="0.35">
      <c r="A378" s="1">
        <v>42217</v>
      </c>
      <c r="B378">
        <v>77</v>
      </c>
      <c r="C378">
        <v>4</v>
      </c>
      <c r="D378">
        <v>35</v>
      </c>
      <c r="E378" s="39"/>
      <c r="F378" s="33">
        <f t="shared" si="25"/>
        <v>947</v>
      </c>
      <c r="G378" s="14">
        <f t="shared" si="24"/>
        <v>2770</v>
      </c>
      <c r="H378" s="12">
        <v>0</v>
      </c>
      <c r="I378" s="12">
        <v>12000</v>
      </c>
      <c r="J378">
        <f t="shared" si="19"/>
        <v>0.63999999999998636</v>
      </c>
      <c r="K378">
        <f t="shared" si="15"/>
        <v>26300</v>
      </c>
      <c r="L378" s="5">
        <v>41300</v>
      </c>
      <c r="M378" s="32">
        <v>15000</v>
      </c>
      <c r="N378" s="5">
        <v>890726</v>
      </c>
      <c r="O378" s="6">
        <v>893496</v>
      </c>
      <c r="P378" s="12">
        <v>622.96</v>
      </c>
      <c r="Q378" s="6">
        <v>623.6</v>
      </c>
      <c r="R378" s="12">
        <v>4</v>
      </c>
      <c r="T378" s="13" t="s">
        <v>15</v>
      </c>
      <c r="U378" s="13" t="s">
        <v>62</v>
      </c>
      <c r="V378" s="19" t="s">
        <v>61</v>
      </c>
    </row>
    <row r="379" spans="1:22" x14ac:dyDescent="0.35">
      <c r="A379" s="1">
        <v>42218</v>
      </c>
      <c r="B379">
        <v>81</v>
      </c>
      <c r="C379">
        <v>0</v>
      </c>
      <c r="D379">
        <v>31</v>
      </c>
      <c r="E379" s="39"/>
      <c r="F379" s="33">
        <f t="shared" si="25"/>
        <v>863</v>
      </c>
      <c r="G379" s="14">
        <f t="shared" si="24"/>
        <v>2538</v>
      </c>
      <c r="H379" s="12">
        <v>0</v>
      </c>
      <c r="I379" s="12">
        <v>0</v>
      </c>
      <c r="J379">
        <f t="shared" si="19"/>
        <v>1.6200000000000045</v>
      </c>
      <c r="K379">
        <f t="shared" si="15"/>
        <v>21900</v>
      </c>
      <c r="L379" s="5">
        <v>26900</v>
      </c>
      <c r="M379" s="32">
        <v>5000</v>
      </c>
      <c r="N379" s="5">
        <v>893623</v>
      </c>
      <c r="O379" s="6">
        <v>896161</v>
      </c>
      <c r="P379" s="12">
        <v>624.4</v>
      </c>
      <c r="Q379" s="6">
        <v>626.02</v>
      </c>
      <c r="R379" s="12">
        <v>3</v>
      </c>
      <c r="T379" s="13" t="s">
        <v>15</v>
      </c>
      <c r="U379" s="13" t="s">
        <v>62</v>
      </c>
      <c r="V379" s="19" t="s">
        <v>61</v>
      </c>
    </row>
    <row r="380" spans="1:22" x14ac:dyDescent="0.35">
      <c r="A380" s="1">
        <v>42219</v>
      </c>
      <c r="B380">
        <v>208</v>
      </c>
      <c r="C380">
        <v>10</v>
      </c>
      <c r="D380">
        <v>30</v>
      </c>
      <c r="E380" s="39"/>
      <c r="F380" s="33">
        <f t="shared" si="25"/>
        <v>1264</v>
      </c>
      <c r="G380" s="14">
        <f t="shared" si="24"/>
        <v>4285</v>
      </c>
      <c r="H380" s="12">
        <v>0</v>
      </c>
      <c r="I380" s="12">
        <v>12000</v>
      </c>
      <c r="J380">
        <f t="shared" si="19"/>
        <v>0.93999999999994088</v>
      </c>
      <c r="K380">
        <f t="shared" si="15"/>
        <v>36100</v>
      </c>
      <c r="L380" s="5">
        <v>83100</v>
      </c>
      <c r="M380" s="32">
        <v>47000</v>
      </c>
      <c r="N380" s="5">
        <v>896343</v>
      </c>
      <c r="O380" s="6">
        <v>900628</v>
      </c>
      <c r="P380" s="12">
        <v>626.12</v>
      </c>
      <c r="Q380" s="6">
        <v>627.05999999999995</v>
      </c>
      <c r="R380" s="12">
        <v>10</v>
      </c>
      <c r="T380" s="13" t="s">
        <v>15</v>
      </c>
      <c r="U380" s="13" t="s">
        <v>62</v>
      </c>
      <c r="V380" s="19" t="s">
        <v>61</v>
      </c>
    </row>
    <row r="381" spans="1:22" x14ac:dyDescent="0.35">
      <c r="A381" s="1">
        <v>42220</v>
      </c>
      <c r="B381">
        <v>65</v>
      </c>
      <c r="C381">
        <v>2</v>
      </c>
      <c r="D381">
        <v>30</v>
      </c>
      <c r="E381" s="39"/>
      <c r="F381" s="33">
        <f t="shared" si="25"/>
        <v>803</v>
      </c>
      <c r="G381" s="14">
        <f t="shared" si="24"/>
        <v>2274</v>
      </c>
      <c r="H381" s="12">
        <v>13</v>
      </c>
      <c r="I381" s="12">
        <v>0</v>
      </c>
      <c r="J381">
        <f t="shared" si="19"/>
        <v>1.0500000000000682</v>
      </c>
      <c r="K381">
        <f t="shared" si="15"/>
        <v>-16000</v>
      </c>
      <c r="L381" s="5">
        <v>30500</v>
      </c>
      <c r="M381" s="32">
        <v>46500</v>
      </c>
      <c r="N381" s="5">
        <v>900701</v>
      </c>
      <c r="O381" s="6">
        <v>902975</v>
      </c>
      <c r="P381" s="12">
        <v>627.79999999999995</v>
      </c>
      <c r="Q381" s="6">
        <v>628.85</v>
      </c>
      <c r="R381" s="12">
        <v>3</v>
      </c>
      <c r="T381" s="13" t="s">
        <v>15</v>
      </c>
      <c r="U381" s="13" t="s">
        <v>62</v>
      </c>
      <c r="V381" s="19" t="s">
        <v>61</v>
      </c>
    </row>
    <row r="382" spans="1:22" x14ac:dyDescent="0.35">
      <c r="A382" s="1">
        <v>42221</v>
      </c>
      <c r="B382">
        <v>96</v>
      </c>
      <c r="C382">
        <v>3</v>
      </c>
      <c r="D382">
        <v>59</v>
      </c>
      <c r="E382" s="39"/>
      <c r="F382" s="33">
        <f t="shared" ref="F382:F465" si="26">+B382*B$4+C382*C$4+D382*D$4</f>
        <v>1480</v>
      </c>
      <c r="G382" s="14">
        <f t="shared" si="24"/>
        <v>3498</v>
      </c>
      <c r="H382" s="12">
        <v>7</v>
      </c>
      <c r="I382" s="12">
        <v>500</v>
      </c>
      <c r="J382">
        <f t="shared" si="19"/>
        <v>1.3100000000000591</v>
      </c>
      <c r="K382">
        <f t="shared" si="15"/>
        <v>41400</v>
      </c>
      <c r="L382" s="5">
        <v>46400</v>
      </c>
      <c r="M382" s="32">
        <v>5000</v>
      </c>
      <c r="N382" s="5">
        <v>903037</v>
      </c>
      <c r="O382" s="6">
        <v>906535</v>
      </c>
      <c r="P382" s="12">
        <v>629.30999999999995</v>
      </c>
      <c r="Q382" s="6">
        <v>630.62</v>
      </c>
      <c r="R382" s="12">
        <v>5</v>
      </c>
      <c r="T382" s="13" t="s">
        <v>15</v>
      </c>
      <c r="U382" s="13" t="s">
        <v>62</v>
      </c>
      <c r="V382" s="19" t="s">
        <v>61</v>
      </c>
    </row>
    <row r="383" spans="1:22" x14ac:dyDescent="0.35">
      <c r="A383" s="1">
        <v>42222</v>
      </c>
      <c r="B383">
        <v>165</v>
      </c>
      <c r="C383">
        <v>13</v>
      </c>
      <c r="D383">
        <v>65</v>
      </c>
      <c r="E383" s="39"/>
      <c r="F383" s="33">
        <f t="shared" si="26"/>
        <v>1847</v>
      </c>
      <c r="G383" s="14">
        <f t="shared" si="24"/>
        <v>4546</v>
      </c>
      <c r="H383" s="12">
        <v>16</v>
      </c>
      <c r="I383" s="12">
        <v>0</v>
      </c>
      <c r="J383">
        <f t="shared" si="19"/>
        <v>1.25</v>
      </c>
      <c r="K383">
        <f t="shared" si="15"/>
        <v>61900</v>
      </c>
      <c r="L383" s="5">
        <v>74400</v>
      </c>
      <c r="M383" s="32">
        <v>12500</v>
      </c>
      <c r="N383" s="5">
        <v>906378</v>
      </c>
      <c r="O383" s="6">
        <v>910924</v>
      </c>
      <c r="P383" s="12">
        <v>632.09</v>
      </c>
      <c r="Q383" s="6">
        <v>633.34</v>
      </c>
      <c r="R383" s="12">
        <v>8</v>
      </c>
      <c r="T383" s="13" t="s">
        <v>15</v>
      </c>
      <c r="U383" s="13" t="s">
        <v>62</v>
      </c>
      <c r="V383" s="19" t="s">
        <v>61</v>
      </c>
    </row>
    <row r="384" spans="1:22" x14ac:dyDescent="0.35">
      <c r="A384" s="1">
        <v>42223</v>
      </c>
      <c r="B384">
        <v>72</v>
      </c>
      <c r="C384">
        <v>2</v>
      </c>
      <c r="D384">
        <v>51</v>
      </c>
      <c r="E384" s="39"/>
      <c r="F384" s="33">
        <f t="shared" si="26"/>
        <v>1244</v>
      </c>
      <c r="G384" s="14">
        <f t="shared" si="24"/>
        <v>2353</v>
      </c>
      <c r="H384" s="12">
        <v>4</v>
      </c>
      <c r="I384" s="12">
        <v>12000</v>
      </c>
      <c r="J384">
        <f t="shared" si="19"/>
        <v>0.7700000000000955</v>
      </c>
      <c r="K384" s="31">
        <f>L384-M384</f>
        <v>28900</v>
      </c>
      <c r="L384" s="5">
        <v>44100</v>
      </c>
      <c r="M384" s="32">
        <v>15200</v>
      </c>
      <c r="N384" s="5">
        <v>910965</v>
      </c>
      <c r="O384" s="6">
        <v>913318</v>
      </c>
      <c r="P384" s="12">
        <v>636.17999999999995</v>
      </c>
      <c r="Q384" s="6">
        <v>636.95000000000005</v>
      </c>
      <c r="R384" s="12">
        <v>3</v>
      </c>
      <c r="T384" s="13" t="s">
        <v>15</v>
      </c>
      <c r="U384" s="13" t="s">
        <v>62</v>
      </c>
      <c r="V384" s="19" t="s">
        <v>61</v>
      </c>
    </row>
    <row r="385" spans="1:22" x14ac:dyDescent="0.35">
      <c r="A385" s="1">
        <v>42224</v>
      </c>
      <c r="B385">
        <v>54</v>
      </c>
      <c r="C385">
        <v>6</v>
      </c>
      <c r="D385">
        <v>26</v>
      </c>
      <c r="E385" s="39"/>
      <c r="F385" s="33">
        <f t="shared" si="26"/>
        <v>706</v>
      </c>
      <c r="G385" s="14">
        <f t="shared" si="24"/>
        <v>2207</v>
      </c>
      <c r="H385" s="12">
        <v>3</v>
      </c>
      <c r="I385" s="12">
        <v>0</v>
      </c>
      <c r="J385">
        <f t="shared" si="19"/>
        <v>1.1000000000000227</v>
      </c>
      <c r="K385">
        <f t="shared" si="15"/>
        <v>24500</v>
      </c>
      <c r="L385" s="5">
        <v>28500</v>
      </c>
      <c r="M385" s="32">
        <v>4000</v>
      </c>
      <c r="N385" s="5">
        <v>913493</v>
      </c>
      <c r="O385" s="6">
        <v>915700</v>
      </c>
      <c r="P385" s="12">
        <v>638.73</v>
      </c>
      <c r="Q385" s="6">
        <v>639.83000000000004</v>
      </c>
      <c r="R385" s="12">
        <v>2</v>
      </c>
      <c r="T385" s="13" t="s">
        <v>15</v>
      </c>
      <c r="U385" s="13" t="s">
        <v>62</v>
      </c>
      <c r="V385" s="19" t="s">
        <v>61</v>
      </c>
    </row>
    <row r="386" spans="1:22" x14ac:dyDescent="0.35">
      <c r="A386" s="1">
        <v>42225</v>
      </c>
      <c r="B386">
        <v>74</v>
      </c>
      <c r="C386">
        <v>4</v>
      </c>
      <c r="D386">
        <v>44</v>
      </c>
      <c r="E386" s="39"/>
      <c r="F386" s="33">
        <f t="shared" si="26"/>
        <v>1118</v>
      </c>
      <c r="G386" s="14">
        <f t="shared" si="24"/>
        <v>2196</v>
      </c>
      <c r="H386" s="12">
        <v>12</v>
      </c>
      <c r="I386" s="12">
        <v>0</v>
      </c>
      <c r="J386">
        <f t="shared" si="19"/>
        <v>0.69000000000005457</v>
      </c>
      <c r="K386">
        <f t="shared" si="15"/>
        <v>7200</v>
      </c>
      <c r="L386" s="20">
        <v>36700</v>
      </c>
      <c r="M386" s="32">
        <v>29500</v>
      </c>
      <c r="N386" s="5">
        <v>915862</v>
      </c>
      <c r="O386" s="6">
        <v>918058</v>
      </c>
      <c r="P386" s="12">
        <v>641.01</v>
      </c>
      <c r="Q386" s="6">
        <v>641.70000000000005</v>
      </c>
      <c r="R386" s="12">
        <v>4</v>
      </c>
      <c r="T386" s="13" t="s">
        <v>15</v>
      </c>
      <c r="U386" s="13" t="s">
        <v>62</v>
      </c>
      <c r="V386" s="19" t="s">
        <v>61</v>
      </c>
    </row>
    <row r="387" spans="1:22" x14ac:dyDescent="0.35">
      <c r="A387" s="1">
        <v>42226</v>
      </c>
      <c r="B387">
        <v>211</v>
      </c>
      <c r="C387">
        <v>13</v>
      </c>
      <c r="D387">
        <v>37</v>
      </c>
      <c r="E387" s="39"/>
      <c r="F387" s="33">
        <f t="shared" si="26"/>
        <v>1425</v>
      </c>
      <c r="G387" s="14">
        <f t="shared" si="24"/>
        <v>3726</v>
      </c>
      <c r="H387" s="12">
        <v>7</v>
      </c>
      <c r="I387" s="12">
        <v>0</v>
      </c>
      <c r="J387">
        <f t="shared" si="19"/>
        <v>1.25</v>
      </c>
      <c r="K387">
        <f t="shared" si="15"/>
        <v>-97500</v>
      </c>
      <c r="L387" s="5">
        <v>87000</v>
      </c>
      <c r="M387" s="32">
        <v>184500</v>
      </c>
      <c r="N387" s="5">
        <v>918292</v>
      </c>
      <c r="O387" s="6">
        <v>922018</v>
      </c>
      <c r="P387" s="12">
        <v>644.49</v>
      </c>
      <c r="Q387" s="6">
        <v>645.74</v>
      </c>
      <c r="R387" s="12">
        <v>7</v>
      </c>
      <c r="T387" s="13" t="s">
        <v>15</v>
      </c>
      <c r="U387" s="13" t="s">
        <v>62</v>
      </c>
      <c r="V387" s="19" t="s">
        <v>61</v>
      </c>
    </row>
    <row r="388" spans="1:22" x14ac:dyDescent="0.35">
      <c r="A388" s="1">
        <v>42227</v>
      </c>
      <c r="B388">
        <v>72</v>
      </c>
      <c r="C388">
        <v>3</v>
      </c>
      <c r="D388">
        <v>45</v>
      </c>
      <c r="E388" s="39"/>
      <c r="F388" s="33">
        <f t="shared" si="26"/>
        <v>1128</v>
      </c>
      <c r="G388" s="14">
        <f t="shared" si="24"/>
        <v>2147</v>
      </c>
      <c r="H388" s="12">
        <v>10</v>
      </c>
      <c r="I388" s="12">
        <v>0</v>
      </c>
      <c r="J388">
        <f t="shared" si="19"/>
        <v>0.7800000000000864</v>
      </c>
      <c r="K388">
        <f t="shared" si="15"/>
        <v>30700</v>
      </c>
      <c r="L388" s="5">
        <v>36200</v>
      </c>
      <c r="M388" s="32">
        <v>5500</v>
      </c>
      <c r="N388" s="5">
        <v>922292</v>
      </c>
      <c r="O388" s="6">
        <v>924439</v>
      </c>
      <c r="P388" s="12">
        <v>646.54999999999995</v>
      </c>
      <c r="Q388" s="6">
        <v>647.33000000000004</v>
      </c>
      <c r="R388" s="12">
        <v>3</v>
      </c>
      <c r="T388" s="13" t="s">
        <v>15</v>
      </c>
      <c r="U388" s="13" t="s">
        <v>62</v>
      </c>
      <c r="V388" s="19" t="s">
        <v>61</v>
      </c>
    </row>
    <row r="389" spans="1:22" x14ac:dyDescent="0.35">
      <c r="A389" s="1">
        <v>42228</v>
      </c>
      <c r="B389">
        <v>86</v>
      </c>
      <c r="C389">
        <v>5</v>
      </c>
      <c r="D389">
        <v>66</v>
      </c>
      <c r="E389" s="39"/>
      <c r="F389" s="33">
        <f t="shared" si="26"/>
        <v>1598</v>
      </c>
      <c r="G389" s="14">
        <f t="shared" si="24"/>
        <v>2898</v>
      </c>
      <c r="H389" s="12">
        <v>0</v>
      </c>
      <c r="I389" s="12">
        <v>0</v>
      </c>
      <c r="J389">
        <f t="shared" si="19"/>
        <v>1.6600000000000819</v>
      </c>
      <c r="K389">
        <f t="shared" si="15"/>
        <v>38100</v>
      </c>
      <c r="L389" s="5">
        <v>43100</v>
      </c>
      <c r="M389" s="32">
        <v>5000</v>
      </c>
      <c r="N389" s="5">
        <v>924668</v>
      </c>
      <c r="O389" s="6">
        <v>927566</v>
      </c>
      <c r="P389" s="12">
        <v>648.17999999999995</v>
      </c>
      <c r="Q389" s="6">
        <v>649.84</v>
      </c>
      <c r="R389" s="12">
        <v>3</v>
      </c>
      <c r="T389" s="13" t="s">
        <v>63</v>
      </c>
      <c r="U389" s="13" t="s">
        <v>62</v>
      </c>
      <c r="V389" s="19" t="s">
        <v>61</v>
      </c>
    </row>
    <row r="390" spans="1:22" x14ac:dyDescent="0.35">
      <c r="A390" s="1">
        <v>42229</v>
      </c>
      <c r="B390">
        <v>195</v>
      </c>
      <c r="C390">
        <v>8</v>
      </c>
      <c r="D390">
        <v>57</v>
      </c>
      <c r="E390" s="39"/>
      <c r="F390" s="33">
        <f t="shared" si="26"/>
        <v>1757</v>
      </c>
      <c r="G390" s="14">
        <f t="shared" si="24"/>
        <v>3626</v>
      </c>
      <c r="H390" s="12">
        <v>14</v>
      </c>
      <c r="I390" s="12">
        <v>0</v>
      </c>
      <c r="J390">
        <f t="shared" si="19"/>
        <v>0.76999999999998181</v>
      </c>
      <c r="K390">
        <f t="shared" si="15"/>
        <v>79200</v>
      </c>
      <c r="L390" s="5">
        <v>95200</v>
      </c>
      <c r="M390" s="32">
        <v>16000</v>
      </c>
      <c r="N390" s="5">
        <v>928003</v>
      </c>
      <c r="O390" s="6">
        <v>931629</v>
      </c>
      <c r="P390" s="12">
        <v>651.70000000000005</v>
      </c>
      <c r="Q390" s="6">
        <v>652.47</v>
      </c>
      <c r="R390" s="12">
        <v>8</v>
      </c>
      <c r="T390" s="13" t="s">
        <v>63</v>
      </c>
      <c r="U390" s="13" t="s">
        <v>62</v>
      </c>
      <c r="V390" s="19" t="s">
        <v>61</v>
      </c>
    </row>
    <row r="391" spans="1:22" x14ac:dyDescent="0.35">
      <c r="A391" s="1">
        <v>42230</v>
      </c>
      <c r="B391">
        <v>56</v>
      </c>
      <c r="C391">
        <v>4</v>
      </c>
      <c r="D391">
        <v>58</v>
      </c>
      <c r="E391" s="39"/>
      <c r="F391" s="33">
        <f t="shared" si="26"/>
        <v>1344</v>
      </c>
      <c r="G391" s="14">
        <f t="shared" si="24"/>
        <v>2475</v>
      </c>
      <c r="H391" s="12">
        <v>5</v>
      </c>
      <c r="I391" s="12">
        <v>0</v>
      </c>
      <c r="J391">
        <f t="shared" si="19"/>
        <v>0.7700000000000955</v>
      </c>
      <c r="K391">
        <f t="shared" si="15"/>
        <v>-146900</v>
      </c>
      <c r="L391" s="5">
        <v>33100</v>
      </c>
      <c r="M391" s="32">
        <v>180000</v>
      </c>
      <c r="N391" s="5">
        <v>932163</v>
      </c>
      <c r="O391" s="6">
        <v>934638</v>
      </c>
      <c r="P391" s="12">
        <v>653.29999999999995</v>
      </c>
      <c r="Q391" s="6">
        <v>654.07000000000005</v>
      </c>
      <c r="R391" s="12">
        <v>2</v>
      </c>
      <c r="T391" s="13" t="s">
        <v>63</v>
      </c>
      <c r="U391" s="13" t="s">
        <v>62</v>
      </c>
      <c r="V391" s="19" t="s">
        <v>61</v>
      </c>
    </row>
    <row r="392" spans="1:22" x14ac:dyDescent="0.35">
      <c r="A392" s="1">
        <v>42231</v>
      </c>
      <c r="B392">
        <v>74</v>
      </c>
      <c r="C392">
        <v>5</v>
      </c>
      <c r="D392">
        <v>49</v>
      </c>
      <c r="E392" s="39"/>
      <c r="F392" s="33">
        <f t="shared" si="26"/>
        <v>1222</v>
      </c>
      <c r="G392" s="14">
        <f t="shared" si="24"/>
        <v>2361</v>
      </c>
      <c r="H392" s="12">
        <v>4</v>
      </c>
      <c r="I392" s="12">
        <v>0</v>
      </c>
      <c r="J392">
        <f t="shared" si="19"/>
        <v>1.6100000000000136</v>
      </c>
      <c r="K392">
        <f t="shared" si="15"/>
        <v>30400</v>
      </c>
      <c r="L392" s="5">
        <v>34400</v>
      </c>
      <c r="M392" s="32">
        <v>4000</v>
      </c>
      <c r="N392" s="5">
        <v>934748</v>
      </c>
      <c r="O392" s="6">
        <v>937109</v>
      </c>
      <c r="P392" s="12">
        <v>654.91</v>
      </c>
      <c r="Q392" s="6">
        <v>656.52</v>
      </c>
      <c r="R392" s="12">
        <v>4</v>
      </c>
      <c r="T392" s="13" t="s">
        <v>63</v>
      </c>
      <c r="U392" s="13" t="s">
        <v>62</v>
      </c>
      <c r="V392" s="19" t="s">
        <v>61</v>
      </c>
    </row>
    <row r="393" spans="1:22" x14ac:dyDescent="0.35">
      <c r="A393" s="1">
        <v>42232</v>
      </c>
      <c r="B393">
        <v>77</v>
      </c>
      <c r="C393">
        <v>0</v>
      </c>
      <c r="D393">
        <v>53</v>
      </c>
      <c r="E393" s="39"/>
      <c r="F393" s="33">
        <f t="shared" si="26"/>
        <v>1291</v>
      </c>
      <c r="G393" s="14">
        <f t="shared" si="24"/>
        <v>2107</v>
      </c>
      <c r="H393" s="12">
        <v>9</v>
      </c>
      <c r="I393" s="12">
        <v>500</v>
      </c>
      <c r="J393">
        <f t="shared" si="19"/>
        <v>0.73000000000001819</v>
      </c>
      <c r="K393">
        <f t="shared" si="15"/>
        <v>33600</v>
      </c>
      <c r="L393" s="5">
        <v>37600</v>
      </c>
      <c r="M393" s="32">
        <v>4000</v>
      </c>
      <c r="N393" s="5">
        <v>937477</v>
      </c>
      <c r="O393" s="6">
        <v>939584</v>
      </c>
      <c r="P393" s="12">
        <v>656.54</v>
      </c>
      <c r="Q393" s="6">
        <v>657.27</v>
      </c>
      <c r="R393" s="12">
        <v>3</v>
      </c>
      <c r="T393" s="13" t="s">
        <v>63</v>
      </c>
      <c r="U393" s="13" t="s">
        <v>62</v>
      </c>
      <c r="V393" s="19" t="s">
        <v>61</v>
      </c>
    </row>
    <row r="394" spans="1:22" x14ac:dyDescent="0.35">
      <c r="A394" s="1">
        <v>42233</v>
      </c>
      <c r="B394">
        <v>212</v>
      </c>
      <c r="C394">
        <v>17</v>
      </c>
      <c r="D394">
        <v>49</v>
      </c>
      <c r="E394" s="39"/>
      <c r="F394" s="33">
        <f t="shared" si="26"/>
        <v>1684</v>
      </c>
      <c r="G394" s="14">
        <f t="shared" si="24"/>
        <v>3868</v>
      </c>
      <c r="H394" s="12">
        <v>12</v>
      </c>
      <c r="I394" s="12">
        <v>0</v>
      </c>
      <c r="J394">
        <f t="shared" si="19"/>
        <v>0.80000000000006821</v>
      </c>
      <c r="K394">
        <f t="shared" si="15"/>
        <v>83800</v>
      </c>
      <c r="L394" s="5">
        <v>87800</v>
      </c>
      <c r="M394" s="32">
        <v>4000</v>
      </c>
      <c r="N394" s="5">
        <v>939820</v>
      </c>
      <c r="O394" s="6">
        <v>943688</v>
      </c>
      <c r="P394" s="12">
        <v>659.92</v>
      </c>
      <c r="Q394" s="6">
        <v>660.72</v>
      </c>
      <c r="R394" s="12">
        <v>9</v>
      </c>
      <c r="T394" s="13" t="s">
        <v>63</v>
      </c>
      <c r="U394" s="13" t="s">
        <v>62</v>
      </c>
      <c r="V394" s="19" t="s">
        <v>61</v>
      </c>
    </row>
    <row r="395" spans="1:22" x14ac:dyDescent="0.35">
      <c r="A395" s="1">
        <v>42234</v>
      </c>
      <c r="B395">
        <v>76</v>
      </c>
      <c r="C395">
        <v>3</v>
      </c>
      <c r="D395">
        <v>46</v>
      </c>
      <c r="E395" s="39"/>
      <c r="F395" s="33">
        <f t="shared" si="26"/>
        <v>1160</v>
      </c>
      <c r="G395" s="14">
        <f t="shared" si="24"/>
        <v>2890</v>
      </c>
      <c r="H395" s="12">
        <v>11</v>
      </c>
      <c r="I395" s="12">
        <v>500</v>
      </c>
      <c r="J395">
        <f t="shared" si="19"/>
        <v>0.99000000000000909</v>
      </c>
      <c r="K395">
        <f t="shared" si="15"/>
        <v>20900</v>
      </c>
      <c r="L395" s="5">
        <v>37400</v>
      </c>
      <c r="M395" s="32">
        <v>16500</v>
      </c>
      <c r="N395" s="5">
        <v>943984</v>
      </c>
      <c r="O395" s="6">
        <v>946874</v>
      </c>
      <c r="P395" s="12">
        <v>661.77</v>
      </c>
      <c r="Q395" s="6">
        <v>662.76</v>
      </c>
      <c r="R395" s="12">
        <v>3</v>
      </c>
      <c r="T395" s="13" t="s">
        <v>63</v>
      </c>
      <c r="U395" s="13" t="s">
        <v>62</v>
      </c>
      <c r="V395" s="19" t="s">
        <v>61</v>
      </c>
    </row>
    <row r="396" spans="1:22" x14ac:dyDescent="0.35">
      <c r="A396" s="1">
        <v>42235</v>
      </c>
      <c r="B396">
        <v>79</v>
      </c>
      <c r="C396">
        <v>6</v>
      </c>
      <c r="D396">
        <v>81</v>
      </c>
      <c r="E396" s="39"/>
      <c r="F396" s="33">
        <f t="shared" si="26"/>
        <v>1881</v>
      </c>
      <c r="G396" s="14">
        <f t="shared" si="24"/>
        <v>3208</v>
      </c>
      <c r="H396" s="12">
        <v>13</v>
      </c>
      <c r="I396" s="12">
        <v>0</v>
      </c>
      <c r="J396">
        <f t="shared" si="19"/>
        <v>0.95000000000004547</v>
      </c>
      <c r="K396">
        <f t="shared" si="15"/>
        <v>38900</v>
      </c>
      <c r="L396" s="5">
        <v>47900</v>
      </c>
      <c r="M396" s="32">
        <v>9000</v>
      </c>
      <c r="N396" s="5">
        <v>946975</v>
      </c>
      <c r="O396" s="6">
        <v>950183</v>
      </c>
      <c r="P396" s="12">
        <v>663.3</v>
      </c>
      <c r="Q396" s="6">
        <v>664.25</v>
      </c>
      <c r="R396" s="12">
        <v>3</v>
      </c>
      <c r="T396" s="13" t="s">
        <v>63</v>
      </c>
      <c r="U396" s="13" t="s">
        <v>62</v>
      </c>
      <c r="V396" s="19" t="s">
        <v>61</v>
      </c>
    </row>
    <row r="397" spans="1:22" x14ac:dyDescent="0.35">
      <c r="A397" s="1">
        <v>42236</v>
      </c>
      <c r="B397">
        <v>200</v>
      </c>
      <c r="C397">
        <v>9</v>
      </c>
      <c r="D397">
        <v>69</v>
      </c>
      <c r="E397" s="39"/>
      <c r="F397" s="33">
        <f t="shared" si="26"/>
        <v>2016</v>
      </c>
      <c r="G397" s="14">
        <f t="shared" si="24"/>
        <v>4237</v>
      </c>
      <c r="H397" s="12">
        <v>12</v>
      </c>
      <c r="I397" s="12">
        <v>0</v>
      </c>
      <c r="J397">
        <f t="shared" si="19"/>
        <v>0.86000000000001364</v>
      </c>
      <c r="K397">
        <f t="shared" si="15"/>
        <v>30500</v>
      </c>
      <c r="L397" s="5">
        <v>83000</v>
      </c>
      <c r="M397" s="32">
        <v>52500</v>
      </c>
      <c r="N397" s="5">
        <v>950781</v>
      </c>
      <c r="O397" s="6">
        <v>955018</v>
      </c>
      <c r="P397" s="12">
        <v>666.81</v>
      </c>
      <c r="Q397" s="6">
        <v>667.67</v>
      </c>
      <c r="R397" s="12">
        <v>4</v>
      </c>
      <c r="T397" s="13" t="s">
        <v>63</v>
      </c>
      <c r="U397" s="13" t="s">
        <v>62</v>
      </c>
      <c r="V397" s="19" t="s">
        <v>61</v>
      </c>
    </row>
    <row r="398" spans="1:22" x14ac:dyDescent="0.35">
      <c r="A398" s="1">
        <v>42237</v>
      </c>
      <c r="B398">
        <v>65</v>
      </c>
      <c r="C398">
        <v>7</v>
      </c>
      <c r="D398">
        <v>43</v>
      </c>
      <c r="E398" s="39"/>
      <c r="F398" s="33">
        <f t="shared" si="26"/>
        <v>1083</v>
      </c>
      <c r="G398" s="14">
        <f t="shared" si="24"/>
        <v>12296</v>
      </c>
      <c r="H398" s="12">
        <v>3</v>
      </c>
      <c r="I398" s="12">
        <v>0</v>
      </c>
      <c r="J398">
        <f t="shared" si="19"/>
        <v>0.72000000000002728</v>
      </c>
      <c r="K398">
        <f t="shared" si="15"/>
        <v>13300</v>
      </c>
      <c r="L398" s="5">
        <v>35300</v>
      </c>
      <c r="M398" s="32">
        <v>22000</v>
      </c>
      <c r="N398" s="5">
        <v>955428</v>
      </c>
      <c r="O398" s="6">
        <v>967724</v>
      </c>
      <c r="P398" s="12">
        <v>668.51</v>
      </c>
      <c r="Q398" s="6">
        <v>669.23</v>
      </c>
      <c r="R398" s="12">
        <v>3</v>
      </c>
      <c r="T398" s="13" t="s">
        <v>63</v>
      </c>
      <c r="U398" s="13" t="s">
        <v>62</v>
      </c>
      <c r="V398" s="19" t="s">
        <v>61</v>
      </c>
    </row>
    <row r="399" spans="1:22" x14ac:dyDescent="0.35">
      <c r="A399" s="1">
        <v>42238</v>
      </c>
      <c r="B399">
        <v>75</v>
      </c>
      <c r="C399">
        <v>2</v>
      </c>
      <c r="D399">
        <v>105</v>
      </c>
      <c r="E399" s="39"/>
      <c r="F399" s="33">
        <f t="shared" si="26"/>
        <v>2333</v>
      </c>
      <c r="G399" s="14">
        <f t="shared" si="24"/>
        <v>3645</v>
      </c>
      <c r="H399" s="12">
        <v>6</v>
      </c>
      <c r="I399" s="12">
        <v>0</v>
      </c>
      <c r="J399">
        <f t="shared" si="19"/>
        <v>0.62000000000000455</v>
      </c>
      <c r="K399">
        <f t="shared" si="15"/>
        <v>40800</v>
      </c>
      <c r="L399" s="5">
        <v>44800</v>
      </c>
      <c r="M399" s="32">
        <v>4000</v>
      </c>
      <c r="N399" s="5">
        <v>958127</v>
      </c>
      <c r="O399" s="6">
        <v>961772</v>
      </c>
      <c r="P399" s="12">
        <v>670.03</v>
      </c>
      <c r="Q399" s="6">
        <v>670.65</v>
      </c>
      <c r="R399" s="12">
        <v>3</v>
      </c>
      <c r="T399" s="13" t="s">
        <v>63</v>
      </c>
      <c r="U399" s="13" t="s">
        <v>62</v>
      </c>
      <c r="V399" s="19" t="s">
        <v>61</v>
      </c>
    </row>
    <row r="400" spans="1:22" x14ac:dyDescent="0.35">
      <c r="A400" s="1">
        <v>42239</v>
      </c>
      <c r="B400">
        <v>70</v>
      </c>
      <c r="C400">
        <v>3</v>
      </c>
      <c r="D400">
        <v>78</v>
      </c>
      <c r="E400" s="39"/>
      <c r="F400" s="33">
        <f t="shared" si="26"/>
        <v>1782</v>
      </c>
      <c r="G400" s="14">
        <f t="shared" si="24"/>
        <v>3318</v>
      </c>
      <c r="H400" s="12">
        <v>7</v>
      </c>
      <c r="I400" s="12">
        <v>500</v>
      </c>
      <c r="J400">
        <f t="shared" si="19"/>
        <v>0.87000000000000455</v>
      </c>
      <c r="K400">
        <f t="shared" si="15"/>
        <v>35400</v>
      </c>
      <c r="L400" s="5">
        <v>42400</v>
      </c>
      <c r="M400" s="32">
        <v>7000</v>
      </c>
      <c r="N400" s="5">
        <v>961958</v>
      </c>
      <c r="O400" s="6">
        <v>965276</v>
      </c>
      <c r="P400" s="12">
        <v>671.53</v>
      </c>
      <c r="Q400" s="6">
        <v>672.4</v>
      </c>
      <c r="R400" s="12">
        <v>4</v>
      </c>
      <c r="T400" s="13" t="s">
        <v>63</v>
      </c>
      <c r="U400" s="13" t="s">
        <v>62</v>
      </c>
      <c r="V400" s="19" t="s">
        <v>61</v>
      </c>
    </row>
    <row r="401" spans="1:22" x14ac:dyDescent="0.35">
      <c r="A401" s="1">
        <v>42240</v>
      </c>
      <c r="B401">
        <v>222</v>
      </c>
      <c r="C401">
        <v>12</v>
      </c>
      <c r="D401">
        <v>95</v>
      </c>
      <c r="E401" s="39"/>
      <c r="F401" s="33">
        <f t="shared" si="26"/>
        <v>2614</v>
      </c>
      <c r="G401" s="14">
        <f t="shared" si="24"/>
        <v>5431</v>
      </c>
      <c r="H401" s="12">
        <v>23</v>
      </c>
      <c r="I401" s="35">
        <v>30100</v>
      </c>
      <c r="J401">
        <f t="shared" si="19"/>
        <v>0.42999999999994998</v>
      </c>
      <c r="K401">
        <f t="shared" si="15"/>
        <v>93400</v>
      </c>
      <c r="L401" s="5">
        <v>112400</v>
      </c>
      <c r="M401" s="32">
        <v>19000</v>
      </c>
      <c r="N401" s="5">
        <v>965388</v>
      </c>
      <c r="O401" s="6">
        <v>970819</v>
      </c>
      <c r="P401" s="12">
        <v>672.97</v>
      </c>
      <c r="Q401" s="6">
        <v>673.4</v>
      </c>
      <c r="R401" s="12">
        <v>6</v>
      </c>
      <c r="T401" s="13" t="s">
        <v>63</v>
      </c>
      <c r="U401" s="13" t="s">
        <v>62</v>
      </c>
      <c r="V401" s="19" t="s">
        <v>61</v>
      </c>
    </row>
    <row r="402" spans="1:22" x14ac:dyDescent="0.35">
      <c r="A402" s="1">
        <v>42241</v>
      </c>
      <c r="B402">
        <v>97</v>
      </c>
      <c r="C402">
        <v>5</v>
      </c>
      <c r="D402">
        <v>96</v>
      </c>
      <c r="E402" s="39"/>
      <c r="F402" s="33">
        <f t="shared" si="26"/>
        <v>2231</v>
      </c>
      <c r="G402" s="14">
        <f t="shared" si="24"/>
        <v>3743</v>
      </c>
      <c r="H402" s="12">
        <v>3</v>
      </c>
      <c r="I402" s="12">
        <v>1000</v>
      </c>
      <c r="J402">
        <f t="shared" si="19"/>
        <v>0.74000000000000909</v>
      </c>
      <c r="K402">
        <f t="shared" si="15"/>
        <v>48700</v>
      </c>
      <c r="L402" s="5">
        <v>52700</v>
      </c>
      <c r="M402" s="32">
        <v>4000</v>
      </c>
      <c r="N402" s="5">
        <v>970886</v>
      </c>
      <c r="O402" s="6">
        <v>974629</v>
      </c>
      <c r="P402" s="12">
        <v>674.63</v>
      </c>
      <c r="Q402" s="6">
        <v>675.37</v>
      </c>
      <c r="R402" s="12">
        <v>4</v>
      </c>
      <c r="T402" s="13" t="s">
        <v>63</v>
      </c>
      <c r="U402" s="13" t="s">
        <v>62</v>
      </c>
      <c r="V402" s="19" t="s">
        <v>61</v>
      </c>
    </row>
    <row r="403" spans="1:22" x14ac:dyDescent="0.35">
      <c r="A403" s="1">
        <v>42242</v>
      </c>
      <c r="B403">
        <v>95</v>
      </c>
      <c r="C403">
        <v>7</v>
      </c>
      <c r="D403">
        <v>106</v>
      </c>
      <c r="E403" s="39"/>
      <c r="F403" s="33">
        <f t="shared" si="26"/>
        <v>2433</v>
      </c>
      <c r="G403" s="14">
        <f t="shared" si="24"/>
        <v>4684</v>
      </c>
      <c r="H403" s="12">
        <v>16</v>
      </c>
      <c r="I403" s="12">
        <v>500</v>
      </c>
      <c r="J403">
        <f t="shared" si="19"/>
        <v>1.0800000000000409</v>
      </c>
      <c r="K403">
        <f t="shared" si="15"/>
        <v>23500</v>
      </c>
      <c r="L403" s="5">
        <v>57500</v>
      </c>
      <c r="M403" s="32">
        <v>34000</v>
      </c>
      <c r="N403" s="5">
        <v>975238</v>
      </c>
      <c r="O403" s="6">
        <v>979922</v>
      </c>
      <c r="P403" s="12">
        <v>676.18</v>
      </c>
      <c r="Q403" s="6">
        <v>677.26</v>
      </c>
      <c r="R403" s="12">
        <v>4</v>
      </c>
      <c r="T403" s="13" t="s">
        <v>63</v>
      </c>
      <c r="U403" s="13" t="s">
        <v>62</v>
      </c>
      <c r="V403" s="19" t="s">
        <v>61</v>
      </c>
    </row>
    <row r="404" spans="1:22" x14ac:dyDescent="0.35">
      <c r="A404" s="1">
        <v>42243</v>
      </c>
      <c r="B404">
        <v>206</v>
      </c>
      <c r="C404">
        <v>9</v>
      </c>
      <c r="D404">
        <v>55</v>
      </c>
      <c r="E404" s="39"/>
      <c r="F404" s="33">
        <f t="shared" si="26"/>
        <v>1754</v>
      </c>
      <c r="G404" s="14">
        <f t="shared" si="24"/>
        <v>64175</v>
      </c>
      <c r="H404" s="12">
        <v>19</v>
      </c>
      <c r="I404" s="12">
        <v>5500</v>
      </c>
      <c r="J404">
        <f t="shared" si="19"/>
        <v>0.89999999999997726</v>
      </c>
      <c r="K404">
        <f t="shared" si="15"/>
        <v>65200</v>
      </c>
      <c r="L404" s="5">
        <v>89700</v>
      </c>
      <c r="M404" s="32">
        <v>24500</v>
      </c>
      <c r="N404" s="5">
        <v>919974</v>
      </c>
      <c r="O404" s="6">
        <v>984149</v>
      </c>
      <c r="P404" s="12">
        <v>677.95</v>
      </c>
      <c r="Q404" s="6">
        <v>678.85</v>
      </c>
      <c r="R404" s="12">
        <v>6</v>
      </c>
      <c r="T404" s="13" t="s">
        <v>63</v>
      </c>
      <c r="U404" s="13" t="s">
        <v>62</v>
      </c>
      <c r="V404" s="19" t="s">
        <v>61</v>
      </c>
    </row>
    <row r="405" spans="1:22" x14ac:dyDescent="0.35">
      <c r="A405" s="1">
        <v>42244</v>
      </c>
      <c r="B405">
        <v>55</v>
      </c>
      <c r="C405">
        <v>2</v>
      </c>
      <c r="D405">
        <v>50</v>
      </c>
      <c r="E405" s="39"/>
      <c r="F405" s="33">
        <f t="shared" si="26"/>
        <v>1173</v>
      </c>
      <c r="G405" s="14">
        <f t="shared" si="24"/>
        <v>1922</v>
      </c>
      <c r="H405" s="12">
        <v>6</v>
      </c>
      <c r="I405" s="12">
        <v>3000</v>
      </c>
      <c r="J405">
        <f t="shared" si="19"/>
        <v>0.10000000000002274</v>
      </c>
      <c r="K405">
        <f t="shared" si="15"/>
        <v>27200</v>
      </c>
      <c r="L405" s="5">
        <v>33200</v>
      </c>
      <c r="M405" s="32">
        <v>6000</v>
      </c>
      <c r="N405" s="5">
        <v>984576</v>
      </c>
      <c r="O405" s="6">
        <v>986498</v>
      </c>
      <c r="P405" s="12">
        <v>679.1</v>
      </c>
      <c r="Q405" s="6">
        <v>679.2</v>
      </c>
      <c r="R405" s="12">
        <v>4</v>
      </c>
      <c r="T405" s="13" t="s">
        <v>63</v>
      </c>
      <c r="U405" s="13" t="s">
        <v>62</v>
      </c>
      <c r="V405" s="19" t="s">
        <v>61</v>
      </c>
    </row>
    <row r="406" spans="1:22" x14ac:dyDescent="0.35">
      <c r="A406" s="1">
        <v>42245</v>
      </c>
      <c r="B406">
        <v>59</v>
      </c>
      <c r="C406">
        <v>5</v>
      </c>
      <c r="D406">
        <v>48</v>
      </c>
      <c r="E406" s="39"/>
      <c r="F406" s="33">
        <f t="shared" si="26"/>
        <v>1157</v>
      </c>
      <c r="G406" s="14">
        <f t="shared" si="24"/>
        <v>2528</v>
      </c>
      <c r="H406" s="12">
        <v>1</v>
      </c>
      <c r="I406" s="12">
        <v>12500</v>
      </c>
      <c r="J406">
        <f t="shared" si="19"/>
        <v>0.75</v>
      </c>
      <c r="K406">
        <f t="shared" si="15"/>
        <v>15000</v>
      </c>
      <c r="L406" s="5">
        <v>32500</v>
      </c>
      <c r="M406" s="32">
        <v>17500</v>
      </c>
      <c r="N406" s="5">
        <v>987085</v>
      </c>
      <c r="O406" s="6">
        <v>989613</v>
      </c>
      <c r="P406" s="12">
        <v>679.9</v>
      </c>
      <c r="Q406" s="6">
        <v>680.65</v>
      </c>
      <c r="R406" s="12">
        <v>4</v>
      </c>
      <c r="T406" s="13" t="s">
        <v>63</v>
      </c>
      <c r="U406" s="13" t="s">
        <v>62</v>
      </c>
      <c r="V406" s="19" t="s">
        <v>61</v>
      </c>
    </row>
    <row r="407" spans="1:22" x14ac:dyDescent="0.35">
      <c r="A407" s="1">
        <v>42246</v>
      </c>
      <c r="B407">
        <v>79</v>
      </c>
      <c r="C407">
        <v>5</v>
      </c>
      <c r="D407">
        <v>78</v>
      </c>
      <c r="E407" s="39"/>
      <c r="F407" s="33">
        <f t="shared" si="26"/>
        <v>1817</v>
      </c>
      <c r="G407" s="14">
        <f t="shared" si="24"/>
        <v>2656</v>
      </c>
      <c r="H407" s="12">
        <v>5</v>
      </c>
      <c r="I407" s="12">
        <v>27500</v>
      </c>
      <c r="J407">
        <f t="shared" si="19"/>
        <v>0.82999999999992724</v>
      </c>
      <c r="K407">
        <f t="shared" si="15"/>
        <v>53200</v>
      </c>
      <c r="L407" s="5">
        <v>69700</v>
      </c>
      <c r="M407" s="32">
        <v>16500</v>
      </c>
      <c r="N407" s="5">
        <v>990161</v>
      </c>
      <c r="O407" s="6">
        <v>992817</v>
      </c>
      <c r="P407" s="12">
        <v>681.46</v>
      </c>
      <c r="Q407" s="6">
        <v>682.29</v>
      </c>
      <c r="R407" s="12">
        <v>3</v>
      </c>
      <c r="T407" s="13" t="s">
        <v>63</v>
      </c>
      <c r="U407" s="13" t="s">
        <v>62</v>
      </c>
      <c r="V407" s="19" t="s">
        <v>61</v>
      </c>
    </row>
    <row r="408" spans="1:22" x14ac:dyDescent="0.35">
      <c r="A408" s="1">
        <v>42247</v>
      </c>
      <c r="B408">
        <v>204</v>
      </c>
      <c r="C408">
        <v>9</v>
      </c>
      <c r="D408">
        <v>57</v>
      </c>
      <c r="E408" s="39"/>
      <c r="F408" s="33">
        <f t="shared" si="26"/>
        <v>1788</v>
      </c>
      <c r="G408" s="14">
        <f t="shared" si="24"/>
        <v>4222</v>
      </c>
      <c r="H408" s="12">
        <v>8</v>
      </c>
      <c r="I408" s="12">
        <v>13000</v>
      </c>
      <c r="J408">
        <f t="shared" si="19"/>
        <v>1.07000000000005</v>
      </c>
      <c r="K408">
        <f t="shared" si="15"/>
        <v>51000</v>
      </c>
      <c r="L408" s="5">
        <v>87000</v>
      </c>
      <c r="M408" s="32">
        <v>36000</v>
      </c>
      <c r="N408" s="5">
        <v>993276</v>
      </c>
      <c r="O408" s="6">
        <v>997498</v>
      </c>
      <c r="P408" s="12">
        <v>683.01</v>
      </c>
      <c r="Q408" s="6">
        <v>684.08</v>
      </c>
      <c r="R408" s="12">
        <v>10</v>
      </c>
      <c r="T408" s="13" t="s">
        <v>63</v>
      </c>
      <c r="U408" s="13" t="s">
        <v>62</v>
      </c>
      <c r="V408" s="19" t="s">
        <v>61</v>
      </c>
    </row>
    <row r="409" spans="1:22" x14ac:dyDescent="0.35">
      <c r="A409" s="1">
        <v>42248</v>
      </c>
      <c r="B409">
        <v>63</v>
      </c>
      <c r="C409">
        <v>0</v>
      </c>
      <c r="D409">
        <v>61</v>
      </c>
      <c r="E409" s="39"/>
      <c r="F409" s="33">
        <f t="shared" si="26"/>
        <v>1409</v>
      </c>
      <c r="G409" s="14">
        <f>+O409-N409</f>
        <v>2734</v>
      </c>
      <c r="H409" s="12">
        <v>0</v>
      </c>
      <c r="I409" s="12">
        <v>1000</v>
      </c>
      <c r="J409">
        <f t="shared" si="19"/>
        <v>0.69999999999993179</v>
      </c>
      <c r="K409">
        <f t="shared" si="15"/>
        <v>26300</v>
      </c>
      <c r="L409" s="5">
        <v>32300</v>
      </c>
      <c r="M409" s="32">
        <v>6000</v>
      </c>
      <c r="N409" s="5">
        <v>997542</v>
      </c>
      <c r="O409" s="6">
        <v>1000276</v>
      </c>
      <c r="P409" s="12">
        <v>684.85</v>
      </c>
      <c r="Q409" s="6">
        <v>685.55</v>
      </c>
      <c r="R409" s="12">
        <v>3</v>
      </c>
      <c r="T409" s="13" t="s">
        <v>63</v>
      </c>
      <c r="U409" s="13" t="s">
        <v>64</v>
      </c>
      <c r="V409" s="19" t="s">
        <v>65</v>
      </c>
    </row>
    <row r="410" spans="1:22" x14ac:dyDescent="0.35">
      <c r="A410" s="1">
        <v>42249</v>
      </c>
      <c r="B410">
        <v>67</v>
      </c>
      <c r="C410">
        <v>0</v>
      </c>
      <c r="D410">
        <v>74</v>
      </c>
      <c r="E410" s="39"/>
      <c r="F410" s="33">
        <f t="shared" si="26"/>
        <v>1681</v>
      </c>
      <c r="G410" s="14">
        <f t="shared" si="24"/>
        <v>2974</v>
      </c>
      <c r="H410" s="12">
        <v>5</v>
      </c>
      <c r="I410" s="12">
        <v>8800</v>
      </c>
      <c r="J410">
        <f t="shared" si="19"/>
        <v>0.7800000000000864</v>
      </c>
      <c r="K410">
        <f t="shared" si="15"/>
        <v>13500</v>
      </c>
      <c r="L410" s="5">
        <v>44000</v>
      </c>
      <c r="M410" s="32">
        <v>30500</v>
      </c>
      <c r="N410" s="5">
        <v>292</v>
      </c>
      <c r="O410" s="6">
        <v>3266</v>
      </c>
      <c r="P410" s="12">
        <v>686.54</v>
      </c>
      <c r="Q410" s="6">
        <v>687.32</v>
      </c>
      <c r="R410" s="12">
        <v>5</v>
      </c>
      <c r="T410" s="13" t="s">
        <v>63</v>
      </c>
      <c r="U410" s="13" t="s">
        <v>64</v>
      </c>
      <c r="V410" s="19" t="s">
        <v>65</v>
      </c>
    </row>
    <row r="411" spans="1:22" x14ac:dyDescent="0.35">
      <c r="A411" s="1">
        <v>42250</v>
      </c>
      <c r="B411">
        <v>206</v>
      </c>
      <c r="C411">
        <v>0</v>
      </c>
      <c r="D411">
        <v>65</v>
      </c>
      <c r="E411" s="39"/>
      <c r="F411" s="33">
        <f t="shared" si="26"/>
        <v>1918</v>
      </c>
      <c r="G411" s="14">
        <f t="shared" si="24"/>
        <v>4155</v>
      </c>
      <c r="H411" s="12">
        <v>18</v>
      </c>
      <c r="I411" s="12">
        <v>37300</v>
      </c>
      <c r="J411">
        <f t="shared" si="19"/>
        <v>0.80999999999994543</v>
      </c>
      <c r="K411">
        <f t="shared" si="15"/>
        <v>81900</v>
      </c>
      <c r="L411" s="5">
        <v>113900</v>
      </c>
      <c r="M411" s="32">
        <v>32000</v>
      </c>
      <c r="N411" s="5">
        <v>3291</v>
      </c>
      <c r="O411" s="6">
        <v>7446</v>
      </c>
      <c r="P411" s="12">
        <v>688.21</v>
      </c>
      <c r="Q411" s="6">
        <v>689.02</v>
      </c>
      <c r="R411" s="12">
        <v>10</v>
      </c>
      <c r="T411" s="13" t="s">
        <v>63</v>
      </c>
      <c r="U411" s="13" t="s">
        <v>64</v>
      </c>
      <c r="V411" s="19" t="s">
        <v>65</v>
      </c>
    </row>
    <row r="412" spans="1:22" x14ac:dyDescent="0.35">
      <c r="A412" s="1">
        <v>42251</v>
      </c>
      <c r="B412">
        <v>68</v>
      </c>
      <c r="C412">
        <v>0</v>
      </c>
      <c r="D412">
        <v>49</v>
      </c>
      <c r="E412" s="39"/>
      <c r="F412" s="33">
        <f t="shared" si="26"/>
        <v>1184</v>
      </c>
      <c r="G412" s="14">
        <f t="shared" si="24"/>
        <v>2808</v>
      </c>
      <c r="H412" s="12">
        <v>5</v>
      </c>
      <c r="I412" s="12">
        <v>1000</v>
      </c>
      <c r="J412">
        <f t="shared" si="19"/>
        <v>0.68999999999994088</v>
      </c>
      <c r="K412">
        <f t="shared" si="15"/>
        <v>26500</v>
      </c>
      <c r="L412" s="5">
        <v>34500</v>
      </c>
      <c r="M412" s="32">
        <v>8000</v>
      </c>
      <c r="N412" s="5">
        <v>7450</v>
      </c>
      <c r="O412" s="6">
        <v>10258</v>
      </c>
      <c r="P412" s="12">
        <v>689.7</v>
      </c>
      <c r="Q412" s="6">
        <v>690.39</v>
      </c>
      <c r="R412" s="12">
        <v>3</v>
      </c>
      <c r="T412" s="13" t="s">
        <v>63</v>
      </c>
      <c r="U412" s="13" t="s">
        <v>64</v>
      </c>
      <c r="V412" s="19" t="s">
        <v>65</v>
      </c>
    </row>
    <row r="413" spans="1:22" x14ac:dyDescent="0.35">
      <c r="A413" s="1">
        <v>42252</v>
      </c>
      <c r="B413">
        <v>64</v>
      </c>
      <c r="C413">
        <v>0</v>
      </c>
      <c r="D413">
        <v>61</v>
      </c>
      <c r="E413" s="39"/>
      <c r="F413" s="33">
        <f t="shared" si="26"/>
        <v>1412</v>
      </c>
      <c r="G413" s="14">
        <f t="shared" si="24"/>
        <v>2661</v>
      </c>
      <c r="H413" s="12">
        <v>6</v>
      </c>
      <c r="I413" s="12">
        <v>1000</v>
      </c>
      <c r="J413">
        <f t="shared" si="19"/>
        <v>0.98000000000001819</v>
      </c>
      <c r="K413">
        <f t="shared" si="15"/>
        <v>32600</v>
      </c>
      <c r="L413" s="5">
        <v>37600</v>
      </c>
      <c r="M413" s="32">
        <v>5000</v>
      </c>
      <c r="N413" s="5">
        <v>10274</v>
      </c>
      <c r="O413" s="6">
        <v>12935</v>
      </c>
      <c r="P413" s="12">
        <v>691.5</v>
      </c>
      <c r="Q413" s="6">
        <v>692.48</v>
      </c>
      <c r="R413" s="12">
        <v>3</v>
      </c>
      <c r="T413" s="13" t="s">
        <v>63</v>
      </c>
      <c r="U413" s="13" t="s">
        <v>64</v>
      </c>
      <c r="V413" s="19" t="s">
        <v>65</v>
      </c>
    </row>
    <row r="414" spans="1:22" x14ac:dyDescent="0.35">
      <c r="A414" s="1">
        <v>42253</v>
      </c>
      <c r="B414">
        <v>80</v>
      </c>
      <c r="C414">
        <v>0</v>
      </c>
      <c r="D414">
        <v>30</v>
      </c>
      <c r="E414" s="39"/>
      <c r="F414" s="33">
        <f t="shared" si="26"/>
        <v>840</v>
      </c>
      <c r="G414" s="14">
        <f t="shared" si="24"/>
        <v>2214</v>
      </c>
      <c r="H414" s="12">
        <v>8</v>
      </c>
      <c r="I414" s="12">
        <v>18300</v>
      </c>
      <c r="J414">
        <f t="shared" si="19"/>
        <v>0.24000000000000909</v>
      </c>
      <c r="K414">
        <f t="shared" si="15"/>
        <v>28000</v>
      </c>
      <c r="L414" s="20">
        <v>50000</v>
      </c>
      <c r="M414" s="32">
        <v>22000</v>
      </c>
      <c r="N414" s="5">
        <v>12936</v>
      </c>
      <c r="O414" s="6">
        <v>15150</v>
      </c>
      <c r="P414" s="12">
        <v>694.6</v>
      </c>
      <c r="Q414" s="6">
        <v>694.84</v>
      </c>
      <c r="R414" s="12">
        <v>3</v>
      </c>
      <c r="T414" s="13" t="s">
        <v>63</v>
      </c>
      <c r="U414" s="13" t="s">
        <v>64</v>
      </c>
      <c r="V414" s="19" t="s">
        <v>65</v>
      </c>
    </row>
    <row r="415" spans="1:22" x14ac:dyDescent="0.35">
      <c r="A415" s="1">
        <v>42254</v>
      </c>
      <c r="B415">
        <v>202</v>
      </c>
      <c r="C415">
        <v>12</v>
      </c>
      <c r="D415">
        <v>67</v>
      </c>
      <c r="E415" s="39"/>
      <c r="F415" s="33">
        <f t="shared" si="26"/>
        <v>1994</v>
      </c>
      <c r="G415" s="14">
        <f t="shared" si="24"/>
        <v>4264</v>
      </c>
      <c r="H415" s="12">
        <v>25</v>
      </c>
      <c r="I415" s="12">
        <v>9800</v>
      </c>
      <c r="J415">
        <f t="shared" si="19"/>
        <v>0.87000000000000455</v>
      </c>
      <c r="K415">
        <f t="shared" si="15"/>
        <v>70100</v>
      </c>
      <c r="L415" s="5">
        <v>110100</v>
      </c>
      <c r="M415" s="32">
        <v>40000</v>
      </c>
      <c r="N415" s="5">
        <v>15280</v>
      </c>
      <c r="O415" s="6">
        <v>19544</v>
      </c>
      <c r="P415" s="12">
        <v>694.9</v>
      </c>
      <c r="Q415" s="6">
        <v>695.77</v>
      </c>
      <c r="R415" s="12">
        <v>7</v>
      </c>
      <c r="T415" s="13" t="s">
        <v>63</v>
      </c>
      <c r="U415" s="13" t="s">
        <v>64</v>
      </c>
      <c r="V415" s="19" t="s">
        <v>65</v>
      </c>
    </row>
    <row r="416" spans="1:22" x14ac:dyDescent="0.35">
      <c r="A416" s="1">
        <v>42255</v>
      </c>
      <c r="B416">
        <v>78</v>
      </c>
      <c r="C416">
        <v>4</v>
      </c>
      <c r="D416">
        <v>48</v>
      </c>
      <c r="E416" s="39"/>
      <c r="F416" s="33">
        <f t="shared" si="26"/>
        <v>1210</v>
      </c>
      <c r="G416" s="14">
        <f t="shared" si="24"/>
        <v>2707</v>
      </c>
      <c r="H416" s="12">
        <v>12</v>
      </c>
      <c r="I416" s="12">
        <v>3000</v>
      </c>
      <c r="J416">
        <f t="shared" si="19"/>
        <v>0.83000000000004093</v>
      </c>
      <c r="K416">
        <f t="shared" si="15"/>
        <v>29100</v>
      </c>
      <c r="L416" s="5">
        <v>42100</v>
      </c>
      <c r="M416" s="32">
        <v>13000</v>
      </c>
      <c r="N416" s="5">
        <v>19620</v>
      </c>
      <c r="O416" s="6">
        <v>22327</v>
      </c>
      <c r="P416" s="12">
        <v>696.51</v>
      </c>
      <c r="Q416" s="6">
        <v>697.34</v>
      </c>
      <c r="R416" s="12">
        <v>5</v>
      </c>
      <c r="T416" s="13" t="s">
        <v>63</v>
      </c>
      <c r="U416" s="13" t="s">
        <v>64</v>
      </c>
      <c r="V416" s="19" t="s">
        <v>65</v>
      </c>
    </row>
    <row r="417" spans="1:22" x14ac:dyDescent="0.35">
      <c r="A417" s="1">
        <v>42256</v>
      </c>
      <c r="B417">
        <v>86</v>
      </c>
      <c r="C417">
        <v>1</v>
      </c>
      <c r="D417">
        <v>62</v>
      </c>
      <c r="E417" s="39"/>
      <c r="F417" s="33">
        <f t="shared" si="26"/>
        <v>1502</v>
      </c>
      <c r="G417" s="14">
        <f t="shared" si="24"/>
        <v>3151</v>
      </c>
      <c r="H417" s="12">
        <v>14</v>
      </c>
      <c r="I417" s="12">
        <v>1500</v>
      </c>
      <c r="J417">
        <f t="shared" si="19"/>
        <v>0.78999999999996362</v>
      </c>
      <c r="K417">
        <f t="shared" si="15"/>
        <v>42900</v>
      </c>
      <c r="L417" s="5">
        <v>46900</v>
      </c>
      <c r="M417" s="32">
        <v>4000</v>
      </c>
      <c r="N417" s="5">
        <v>22409</v>
      </c>
      <c r="O417" s="6">
        <v>25560</v>
      </c>
      <c r="P417" s="12">
        <v>698.11</v>
      </c>
      <c r="Q417" s="6">
        <v>698.9</v>
      </c>
      <c r="R417" s="12">
        <v>4</v>
      </c>
      <c r="T417" s="13" t="s">
        <v>63</v>
      </c>
      <c r="U417" s="13" t="s">
        <v>64</v>
      </c>
      <c r="V417" s="19" t="s">
        <v>65</v>
      </c>
    </row>
    <row r="418" spans="1:22" x14ac:dyDescent="0.35">
      <c r="A418" s="1">
        <v>42257</v>
      </c>
      <c r="B418">
        <v>200</v>
      </c>
      <c r="C418">
        <v>9</v>
      </c>
      <c r="D418">
        <v>58</v>
      </c>
      <c r="E418" s="39"/>
      <c r="F418" s="33">
        <f t="shared" si="26"/>
        <v>1796</v>
      </c>
      <c r="G418" s="14">
        <f t="shared" si="24"/>
        <v>3893</v>
      </c>
      <c r="H418" s="12">
        <v>15</v>
      </c>
      <c r="I418" s="12">
        <v>7500</v>
      </c>
      <c r="J418">
        <f t="shared" si="19"/>
        <v>0.86000000000001364</v>
      </c>
      <c r="K418">
        <f t="shared" si="15"/>
        <v>93600</v>
      </c>
      <c r="L418" s="5">
        <v>99600</v>
      </c>
      <c r="M418" s="32">
        <v>6000</v>
      </c>
      <c r="N418" s="5">
        <v>25621</v>
      </c>
      <c r="O418" s="6">
        <v>29514</v>
      </c>
      <c r="P418" s="12">
        <v>699.64</v>
      </c>
      <c r="Q418" s="6">
        <v>700.5</v>
      </c>
      <c r="R418" s="12">
        <v>8</v>
      </c>
      <c r="T418" s="13" t="s">
        <v>63</v>
      </c>
      <c r="U418" s="13" t="s">
        <v>64</v>
      </c>
      <c r="V418" s="19" t="s">
        <v>65</v>
      </c>
    </row>
    <row r="419" spans="1:22" x14ac:dyDescent="0.35">
      <c r="A419" s="1">
        <v>42258</v>
      </c>
      <c r="B419">
        <v>73</v>
      </c>
      <c r="C419">
        <v>0</v>
      </c>
      <c r="D419">
        <v>42</v>
      </c>
      <c r="E419" s="39"/>
      <c r="F419" s="33">
        <f t="shared" si="26"/>
        <v>1059</v>
      </c>
      <c r="G419" s="14">
        <f t="shared" si="24"/>
        <v>2661</v>
      </c>
      <c r="H419" s="12">
        <v>0</v>
      </c>
      <c r="I419" s="12">
        <v>1500</v>
      </c>
      <c r="J419">
        <f t="shared" si="19"/>
        <v>0.69000000000005457</v>
      </c>
      <c r="K419">
        <f t="shared" si="15"/>
        <v>-377500</v>
      </c>
      <c r="L419" s="5">
        <v>30500</v>
      </c>
      <c r="M419" s="32">
        <v>408000</v>
      </c>
      <c r="N419" s="5">
        <v>29560</v>
      </c>
      <c r="O419" s="6">
        <v>32221</v>
      </c>
      <c r="P419" s="12">
        <v>701.25</v>
      </c>
      <c r="Q419" s="6">
        <v>701.94</v>
      </c>
      <c r="R419" s="12">
        <v>4</v>
      </c>
      <c r="T419" s="13" t="s">
        <v>63</v>
      </c>
      <c r="U419" s="13" t="s">
        <v>64</v>
      </c>
      <c r="V419" s="19" t="s">
        <v>65</v>
      </c>
    </row>
    <row r="420" spans="1:22" x14ac:dyDescent="0.35">
      <c r="A420" s="1">
        <v>42259</v>
      </c>
      <c r="B420">
        <v>66</v>
      </c>
      <c r="C420">
        <v>2</v>
      </c>
      <c r="D420">
        <v>59</v>
      </c>
      <c r="E420" s="39"/>
      <c r="F420" s="33">
        <f t="shared" si="26"/>
        <v>1386</v>
      </c>
      <c r="G420" s="14">
        <f t="shared" si="24"/>
        <v>2503</v>
      </c>
      <c r="H420" s="12">
        <v>6</v>
      </c>
      <c r="I420" s="12">
        <v>3000</v>
      </c>
      <c r="J420">
        <f t="shared" si="19"/>
        <v>0.69999999999993179</v>
      </c>
      <c r="K420">
        <f t="shared" si="15"/>
        <v>-22300</v>
      </c>
      <c r="L420" s="5">
        <v>41700</v>
      </c>
      <c r="M420" s="32">
        <v>64000</v>
      </c>
      <c r="N420" s="5">
        <v>32250</v>
      </c>
      <c r="O420" s="6">
        <v>34753</v>
      </c>
      <c r="P420" s="12">
        <v>702.69</v>
      </c>
      <c r="Q420" s="6">
        <v>703.39</v>
      </c>
      <c r="R420" s="12">
        <v>3</v>
      </c>
      <c r="T420" s="13" t="s">
        <v>63</v>
      </c>
      <c r="U420" s="13" t="s">
        <v>64</v>
      </c>
      <c r="V420" s="19" t="s">
        <v>65</v>
      </c>
    </row>
    <row r="421" spans="1:22" x14ac:dyDescent="0.35">
      <c r="A421" s="1">
        <v>42260</v>
      </c>
      <c r="B421">
        <v>60</v>
      </c>
      <c r="C421">
        <v>2</v>
      </c>
      <c r="D421">
        <v>59</v>
      </c>
      <c r="E421" s="39"/>
      <c r="F421" s="33">
        <f t="shared" si="26"/>
        <v>1368</v>
      </c>
      <c r="G421" s="14">
        <f t="shared" si="24"/>
        <v>2677</v>
      </c>
      <c r="H421" s="12">
        <v>10</v>
      </c>
      <c r="I421" s="12">
        <v>500</v>
      </c>
      <c r="J421">
        <f t="shared" si="19"/>
        <v>0</v>
      </c>
      <c r="K421">
        <f t="shared" si="15"/>
        <v>33100</v>
      </c>
      <c r="L421" s="5">
        <v>37100</v>
      </c>
      <c r="M421" s="32">
        <v>4000</v>
      </c>
      <c r="N421" s="5">
        <v>34921</v>
      </c>
      <c r="O421" s="6">
        <v>37598</v>
      </c>
      <c r="P421" s="12"/>
      <c r="R421" s="12">
        <v>4</v>
      </c>
      <c r="T421" s="13" t="s">
        <v>63</v>
      </c>
      <c r="U421" s="13" t="s">
        <v>64</v>
      </c>
      <c r="V421" s="19" t="s">
        <v>65</v>
      </c>
    </row>
    <row r="422" spans="1:22" x14ac:dyDescent="0.35">
      <c r="A422" s="1">
        <v>42261</v>
      </c>
      <c r="B422">
        <v>193</v>
      </c>
      <c r="C422">
        <v>11</v>
      </c>
      <c r="D422">
        <v>54</v>
      </c>
      <c r="E422" s="39"/>
      <c r="F422" s="33">
        <f t="shared" si="26"/>
        <v>1703</v>
      </c>
      <c r="G422" s="14">
        <f t="shared" si="24"/>
        <v>3829</v>
      </c>
      <c r="H422" s="12">
        <v>14</v>
      </c>
      <c r="I422" s="12">
        <v>1500</v>
      </c>
      <c r="J422">
        <f t="shared" ref="J422:J557" si="27">+Q422-P422</f>
        <v>0</v>
      </c>
      <c r="K422">
        <f t="shared" si="15"/>
        <v>78800</v>
      </c>
      <c r="L422" s="5">
        <v>83800</v>
      </c>
      <c r="M422" s="32">
        <v>5000</v>
      </c>
      <c r="N422" s="5">
        <v>37741</v>
      </c>
      <c r="O422" s="6">
        <v>41570</v>
      </c>
      <c r="P422" s="12"/>
      <c r="R422" s="12">
        <v>9</v>
      </c>
      <c r="T422" s="13" t="s">
        <v>63</v>
      </c>
      <c r="U422" s="13" t="s">
        <v>64</v>
      </c>
      <c r="V422" s="19" t="s">
        <v>65</v>
      </c>
    </row>
    <row r="423" spans="1:22" x14ac:dyDescent="0.35">
      <c r="A423" s="1">
        <v>42262</v>
      </c>
      <c r="B423">
        <v>56</v>
      </c>
      <c r="C423">
        <v>1</v>
      </c>
      <c r="D423">
        <v>64</v>
      </c>
      <c r="E423" s="39"/>
      <c r="F423" s="33">
        <f t="shared" si="26"/>
        <v>1452</v>
      </c>
      <c r="G423" s="14">
        <f t="shared" si="24"/>
        <v>2977</v>
      </c>
      <c r="H423" s="12">
        <v>10</v>
      </c>
      <c r="I423" s="12">
        <v>1000</v>
      </c>
      <c r="J423">
        <f t="shared" si="27"/>
        <v>0</v>
      </c>
      <c r="K423">
        <f t="shared" si="15"/>
        <v>29900</v>
      </c>
      <c r="L423" s="5">
        <v>35900</v>
      </c>
      <c r="M423" s="32">
        <v>6000</v>
      </c>
      <c r="N423" s="5">
        <v>41740</v>
      </c>
      <c r="O423" s="6">
        <v>44717</v>
      </c>
      <c r="P423" s="12"/>
      <c r="R423" s="12">
        <v>3</v>
      </c>
      <c r="T423" s="13" t="s">
        <v>63</v>
      </c>
      <c r="U423" s="13" t="s">
        <v>64</v>
      </c>
      <c r="V423" s="19" t="s">
        <v>65</v>
      </c>
    </row>
    <row r="424" spans="1:22" x14ac:dyDescent="0.35">
      <c r="A424" s="1">
        <v>42263</v>
      </c>
      <c r="B424">
        <v>86</v>
      </c>
      <c r="C424">
        <v>1</v>
      </c>
      <c r="D424">
        <v>57</v>
      </c>
      <c r="E424" s="39"/>
      <c r="F424" s="33">
        <f t="shared" si="26"/>
        <v>1402</v>
      </c>
      <c r="G424" s="14">
        <f t="shared" si="24"/>
        <v>2221</v>
      </c>
      <c r="H424" s="12">
        <v>8</v>
      </c>
      <c r="I424" s="12">
        <v>500</v>
      </c>
      <c r="J424">
        <f t="shared" si="27"/>
        <v>0.69999999999993179</v>
      </c>
      <c r="K424">
        <f t="shared" si="15"/>
        <v>38600</v>
      </c>
      <c r="L424" s="5">
        <v>41600</v>
      </c>
      <c r="M424" s="32">
        <v>3000</v>
      </c>
      <c r="N424" s="5">
        <v>44811</v>
      </c>
      <c r="O424" s="6">
        <v>47032</v>
      </c>
      <c r="P424" s="12">
        <v>704.72</v>
      </c>
      <c r="Q424" s="6">
        <v>705.42</v>
      </c>
      <c r="R424" s="12">
        <v>4</v>
      </c>
      <c r="T424" s="13" t="s">
        <v>63</v>
      </c>
      <c r="U424" s="13" t="s">
        <v>64</v>
      </c>
      <c r="V424" s="19" t="s">
        <v>65</v>
      </c>
    </row>
    <row r="425" spans="1:22" x14ac:dyDescent="0.35">
      <c r="A425" s="1">
        <v>42264</v>
      </c>
      <c r="B425">
        <v>178</v>
      </c>
      <c r="C425">
        <v>4</v>
      </c>
      <c r="D425">
        <v>62</v>
      </c>
      <c r="E425" s="39"/>
      <c r="F425" s="33">
        <f t="shared" si="26"/>
        <v>1790</v>
      </c>
      <c r="G425" s="14">
        <f t="shared" si="24"/>
        <v>3807</v>
      </c>
      <c r="H425" s="12">
        <v>16</v>
      </c>
      <c r="I425" s="12">
        <v>7000</v>
      </c>
      <c r="J425">
        <f t="shared" si="27"/>
        <v>0.57999999999992724</v>
      </c>
      <c r="K425">
        <f t="shared" si="15"/>
        <v>64800</v>
      </c>
      <c r="L425" s="5">
        <v>83300</v>
      </c>
      <c r="M425" s="32">
        <v>18500</v>
      </c>
      <c r="N425" s="5">
        <v>47956</v>
      </c>
      <c r="O425" s="6">
        <v>51763</v>
      </c>
      <c r="P425" s="12">
        <v>706.21</v>
      </c>
      <c r="Q425" s="6">
        <v>706.79</v>
      </c>
      <c r="R425" s="12">
        <v>8</v>
      </c>
      <c r="T425" s="13" t="s">
        <v>63</v>
      </c>
      <c r="U425" s="13" t="s">
        <v>64</v>
      </c>
      <c r="V425" s="19" t="s">
        <v>65</v>
      </c>
    </row>
    <row r="426" spans="1:22" x14ac:dyDescent="0.35">
      <c r="A426" s="1">
        <v>42265</v>
      </c>
      <c r="B426">
        <v>73</v>
      </c>
      <c r="C426">
        <v>1</v>
      </c>
      <c r="D426">
        <v>33</v>
      </c>
      <c r="E426" s="39"/>
      <c r="F426" s="33">
        <f t="shared" si="26"/>
        <v>883</v>
      </c>
      <c r="G426" s="14">
        <f t="shared" si="24"/>
        <v>2444</v>
      </c>
      <c r="H426" s="12">
        <v>6</v>
      </c>
      <c r="I426" s="12">
        <v>1000</v>
      </c>
      <c r="J426">
        <f t="shared" si="27"/>
        <v>0.86000000000001364</v>
      </c>
      <c r="K426">
        <f t="shared" si="15"/>
        <v>33500</v>
      </c>
      <c r="L426" s="5">
        <v>36500</v>
      </c>
      <c r="M426" s="32">
        <v>3000</v>
      </c>
      <c r="N426" s="5">
        <v>51836</v>
      </c>
      <c r="O426" s="6">
        <v>54280</v>
      </c>
      <c r="P426" s="12">
        <v>707.62</v>
      </c>
      <c r="Q426" s="6">
        <v>708.48</v>
      </c>
      <c r="R426" s="12">
        <v>4</v>
      </c>
      <c r="T426" s="13" t="s">
        <v>63</v>
      </c>
      <c r="U426" s="13" t="s">
        <v>64</v>
      </c>
      <c r="V426" s="19" t="s">
        <v>65</v>
      </c>
    </row>
    <row r="427" spans="1:22" x14ac:dyDescent="0.35">
      <c r="A427" s="1">
        <v>42266</v>
      </c>
      <c r="B427">
        <v>81</v>
      </c>
      <c r="C427">
        <v>1</v>
      </c>
      <c r="D427">
        <v>72</v>
      </c>
      <c r="E427" s="39"/>
      <c r="F427" s="33">
        <f t="shared" si="26"/>
        <v>1687</v>
      </c>
      <c r="G427" s="14">
        <f t="shared" si="24"/>
        <v>3385</v>
      </c>
      <c r="H427" s="12">
        <v>8</v>
      </c>
      <c r="I427" s="12">
        <v>1500</v>
      </c>
      <c r="J427">
        <f t="shared" si="27"/>
        <v>0.69000000000005457</v>
      </c>
      <c r="K427">
        <f t="shared" ref="K427:K557" si="28">L427-M427</f>
        <v>40000</v>
      </c>
      <c r="L427" s="5">
        <v>43500</v>
      </c>
      <c r="M427" s="32">
        <v>3500</v>
      </c>
      <c r="N427" s="5">
        <v>54295</v>
      </c>
      <c r="O427" s="6">
        <v>57680</v>
      </c>
      <c r="P427" s="12">
        <v>709.27</v>
      </c>
      <c r="Q427" s="6">
        <v>709.96</v>
      </c>
      <c r="R427" s="12">
        <v>4</v>
      </c>
      <c r="T427" s="13" t="s">
        <v>63</v>
      </c>
      <c r="U427" s="13" t="s">
        <v>64</v>
      </c>
      <c r="V427" s="19" t="s">
        <v>65</v>
      </c>
    </row>
    <row r="428" spans="1:22" x14ac:dyDescent="0.35">
      <c r="A428" s="1">
        <v>42267</v>
      </c>
      <c r="B428">
        <v>72</v>
      </c>
      <c r="C428">
        <v>0</v>
      </c>
      <c r="D428">
        <v>72</v>
      </c>
      <c r="E428" s="39"/>
      <c r="F428" s="33">
        <f t="shared" si="26"/>
        <v>1656</v>
      </c>
      <c r="G428" s="14">
        <f t="shared" si="24"/>
        <v>3007</v>
      </c>
      <c r="H428" s="12">
        <v>9</v>
      </c>
      <c r="I428" s="12">
        <v>500</v>
      </c>
      <c r="J428">
        <f t="shared" si="27"/>
        <v>0.80999999999994543</v>
      </c>
      <c r="K428" s="31">
        <f>L428-M428</f>
        <v>33000</v>
      </c>
      <c r="L428" s="5">
        <v>38000</v>
      </c>
      <c r="M428" s="32">
        <v>5000</v>
      </c>
      <c r="N428" s="5">
        <v>57680</v>
      </c>
      <c r="O428" s="6">
        <v>60687</v>
      </c>
      <c r="P428" s="12">
        <v>710.72</v>
      </c>
      <c r="Q428" s="6">
        <v>711.53</v>
      </c>
      <c r="R428" s="12">
        <v>4</v>
      </c>
      <c r="T428" s="13" t="s">
        <v>63</v>
      </c>
      <c r="U428" s="13" t="s">
        <v>64</v>
      </c>
      <c r="V428" s="19" t="s">
        <v>65</v>
      </c>
    </row>
    <row r="429" spans="1:22" x14ac:dyDescent="0.35">
      <c r="A429" s="1">
        <v>42268</v>
      </c>
      <c r="B429">
        <v>179</v>
      </c>
      <c r="C429">
        <v>4</v>
      </c>
      <c r="D429">
        <v>54</v>
      </c>
      <c r="E429" s="39"/>
      <c r="F429" s="33">
        <f t="shared" si="26"/>
        <v>1633</v>
      </c>
      <c r="G429" s="14">
        <f t="shared" si="24"/>
        <v>4328</v>
      </c>
      <c r="H429" s="12">
        <v>9</v>
      </c>
      <c r="I429" s="12">
        <v>6500</v>
      </c>
      <c r="J429">
        <f t="shared" si="27"/>
        <v>0.83000000000004093</v>
      </c>
      <c r="K429">
        <f t="shared" si="28"/>
        <v>69500</v>
      </c>
      <c r="L429" s="5">
        <v>77000</v>
      </c>
      <c r="M429" s="32">
        <v>7500</v>
      </c>
      <c r="N429" s="5">
        <v>60705</v>
      </c>
      <c r="O429" s="6">
        <v>65033</v>
      </c>
      <c r="P429" s="12">
        <v>712.4</v>
      </c>
      <c r="Q429" s="6">
        <v>713.23</v>
      </c>
      <c r="R429" s="12">
        <v>7</v>
      </c>
      <c r="T429" s="13" t="s">
        <v>63</v>
      </c>
      <c r="U429" s="13" t="s">
        <v>64</v>
      </c>
      <c r="V429" s="19" t="s">
        <v>65</v>
      </c>
    </row>
    <row r="430" spans="1:22" x14ac:dyDescent="0.35">
      <c r="A430" s="1">
        <v>42269</v>
      </c>
      <c r="B430">
        <v>69</v>
      </c>
      <c r="C430">
        <v>1</v>
      </c>
      <c r="D430">
        <v>55</v>
      </c>
      <c r="E430" s="39"/>
      <c r="F430" s="33">
        <f t="shared" si="26"/>
        <v>1311</v>
      </c>
      <c r="G430" s="14">
        <f t="shared" si="24"/>
        <v>2633</v>
      </c>
      <c r="H430" s="12">
        <v>4</v>
      </c>
      <c r="I430" s="12">
        <v>13000</v>
      </c>
      <c r="J430">
        <f t="shared" si="27"/>
        <v>0.68999999999994088</v>
      </c>
      <c r="K430">
        <f t="shared" si="28"/>
        <v>28900</v>
      </c>
      <c r="L430" s="5">
        <v>43900</v>
      </c>
      <c r="M430" s="32">
        <v>15000</v>
      </c>
      <c r="N430" s="5">
        <v>65057</v>
      </c>
      <c r="O430" s="6">
        <v>67690</v>
      </c>
      <c r="P430" s="12">
        <v>713.97</v>
      </c>
      <c r="Q430" s="6">
        <v>714.66</v>
      </c>
      <c r="R430" s="12">
        <v>4</v>
      </c>
      <c r="T430" s="13" t="s">
        <v>63</v>
      </c>
      <c r="U430" s="13" t="s">
        <v>64</v>
      </c>
      <c r="V430" s="19" t="s">
        <v>65</v>
      </c>
    </row>
    <row r="431" spans="1:22" x14ac:dyDescent="0.35">
      <c r="A431" s="1">
        <v>42270</v>
      </c>
      <c r="B431">
        <v>83</v>
      </c>
      <c r="C431">
        <v>2</v>
      </c>
      <c r="D431">
        <v>61</v>
      </c>
      <c r="E431" s="39"/>
      <c r="F431" s="33">
        <f t="shared" si="26"/>
        <v>1477</v>
      </c>
      <c r="G431" s="14">
        <f t="shared" si="24"/>
        <v>3214</v>
      </c>
      <c r="H431" s="12">
        <v>3</v>
      </c>
      <c r="I431" s="12">
        <v>3000</v>
      </c>
      <c r="J431">
        <f t="shared" si="27"/>
        <v>0.65999999999996817</v>
      </c>
      <c r="K431">
        <f t="shared" si="28"/>
        <v>40100</v>
      </c>
      <c r="L431" s="5">
        <v>47100</v>
      </c>
      <c r="M431" s="32">
        <v>7000</v>
      </c>
      <c r="N431" s="5">
        <v>67772</v>
      </c>
      <c r="O431" s="6">
        <v>70986</v>
      </c>
      <c r="P431" s="12">
        <v>714.94</v>
      </c>
      <c r="Q431" s="6">
        <v>715.6</v>
      </c>
      <c r="R431" s="12">
        <v>4</v>
      </c>
      <c r="T431" s="13" t="s">
        <v>63</v>
      </c>
      <c r="U431" s="13" t="s">
        <v>64</v>
      </c>
      <c r="V431" s="19" t="s">
        <v>65</v>
      </c>
    </row>
    <row r="432" spans="1:22" x14ac:dyDescent="0.35">
      <c r="A432" s="1">
        <v>42271</v>
      </c>
      <c r="B432">
        <v>172</v>
      </c>
      <c r="C432">
        <v>5</v>
      </c>
      <c r="D432">
        <v>72</v>
      </c>
      <c r="E432" s="39"/>
      <c r="F432" s="33">
        <f t="shared" si="26"/>
        <v>1976</v>
      </c>
      <c r="G432" s="14">
        <f t="shared" si="24"/>
        <v>4430</v>
      </c>
      <c r="H432" s="12">
        <v>22</v>
      </c>
      <c r="I432" s="12">
        <v>2000</v>
      </c>
      <c r="J432">
        <f t="shared" si="27"/>
        <v>0.96000000000003638</v>
      </c>
      <c r="K432">
        <f t="shared" si="28"/>
        <v>46900</v>
      </c>
      <c r="L432" s="5">
        <v>81900</v>
      </c>
      <c r="M432" s="32">
        <v>35000</v>
      </c>
      <c r="N432" s="5">
        <v>71038</v>
      </c>
      <c r="O432" s="6">
        <v>75468</v>
      </c>
      <c r="P432" s="12">
        <v>716.38</v>
      </c>
      <c r="Q432" s="6">
        <v>717.34</v>
      </c>
      <c r="R432" s="12">
        <v>6</v>
      </c>
      <c r="T432" s="13" t="s">
        <v>63</v>
      </c>
      <c r="U432" s="13" t="s">
        <v>64</v>
      </c>
      <c r="V432" s="19" t="s">
        <v>65</v>
      </c>
    </row>
    <row r="433" spans="1:22" x14ac:dyDescent="0.35">
      <c r="A433" s="1">
        <v>42272</v>
      </c>
      <c r="B433">
        <v>63</v>
      </c>
      <c r="C433">
        <v>2</v>
      </c>
      <c r="D433">
        <v>30</v>
      </c>
      <c r="E433" s="39"/>
      <c r="F433" s="33">
        <f t="shared" si="26"/>
        <v>797</v>
      </c>
      <c r="G433" s="14">
        <f t="shared" si="24"/>
        <v>2669</v>
      </c>
      <c r="H433" s="12">
        <v>13</v>
      </c>
      <c r="I433" s="12">
        <v>2000</v>
      </c>
      <c r="J433">
        <f t="shared" si="27"/>
        <v>2669</v>
      </c>
      <c r="K433">
        <f t="shared" si="28"/>
        <v>28900</v>
      </c>
      <c r="L433" s="5">
        <v>33900</v>
      </c>
      <c r="M433" s="32">
        <v>5000</v>
      </c>
      <c r="N433" s="5">
        <v>75471</v>
      </c>
      <c r="O433" s="6">
        <v>78140</v>
      </c>
      <c r="P433" s="12">
        <v>75471</v>
      </c>
      <c r="Q433" s="6">
        <v>78140</v>
      </c>
      <c r="R433" s="12">
        <v>3</v>
      </c>
      <c r="T433" s="13" t="s">
        <v>63</v>
      </c>
      <c r="U433" s="13" t="s">
        <v>64</v>
      </c>
      <c r="V433" s="19" t="s">
        <v>65</v>
      </c>
    </row>
    <row r="434" spans="1:22" x14ac:dyDescent="0.35">
      <c r="A434" s="1">
        <v>42273</v>
      </c>
      <c r="B434">
        <v>91</v>
      </c>
      <c r="C434">
        <v>0</v>
      </c>
      <c r="D434">
        <v>37</v>
      </c>
      <c r="E434" s="39"/>
      <c r="F434" s="33">
        <f>+B434*B$4+C434*C$4+D434*D$4</f>
        <v>1013</v>
      </c>
      <c r="G434" s="14">
        <f t="shared" si="24"/>
        <v>2066</v>
      </c>
      <c r="H434" s="12">
        <v>4</v>
      </c>
      <c r="I434" s="12">
        <v>3500</v>
      </c>
      <c r="J434">
        <f t="shared" si="27"/>
        <v>0.66000000000008185</v>
      </c>
      <c r="K434">
        <f t="shared" si="28"/>
        <v>34400</v>
      </c>
      <c r="L434" s="5">
        <v>37400</v>
      </c>
      <c r="M434" s="32">
        <v>3000</v>
      </c>
      <c r="N434" s="5">
        <v>78158</v>
      </c>
      <c r="O434" s="6">
        <v>80224</v>
      </c>
      <c r="P434" s="12">
        <v>719.66</v>
      </c>
      <c r="Q434" s="6">
        <v>720.32</v>
      </c>
      <c r="R434" s="12">
        <v>4</v>
      </c>
      <c r="T434" s="13" t="s">
        <v>63</v>
      </c>
      <c r="U434" s="13" t="s">
        <v>64</v>
      </c>
      <c r="V434" s="19" t="s">
        <v>65</v>
      </c>
    </row>
    <row r="435" spans="1:22" x14ac:dyDescent="0.35">
      <c r="A435" s="1">
        <v>42274</v>
      </c>
      <c r="B435">
        <v>74</v>
      </c>
      <c r="C435">
        <v>1</v>
      </c>
      <c r="D435">
        <v>47</v>
      </c>
      <c r="E435" s="39"/>
      <c r="F435" s="33">
        <f t="shared" si="26"/>
        <v>1166</v>
      </c>
      <c r="G435" s="14">
        <f t="shared" si="24"/>
        <v>2336</v>
      </c>
      <c r="H435" s="12">
        <v>8</v>
      </c>
      <c r="I435" s="12">
        <v>5500</v>
      </c>
      <c r="J435">
        <f t="shared" si="27"/>
        <v>0.87000000000000455</v>
      </c>
      <c r="K435">
        <f t="shared" si="28"/>
        <v>31700</v>
      </c>
      <c r="L435" s="5">
        <v>38700</v>
      </c>
      <c r="M435" s="32">
        <v>7000</v>
      </c>
      <c r="N435" s="5">
        <v>80512</v>
      </c>
      <c r="O435" s="6">
        <v>82848</v>
      </c>
      <c r="P435" s="12">
        <v>721.17</v>
      </c>
      <c r="Q435" s="6">
        <v>722.04</v>
      </c>
      <c r="R435" s="12">
        <v>3</v>
      </c>
      <c r="T435" s="13" t="s">
        <v>63</v>
      </c>
      <c r="U435" s="13" t="s">
        <v>64</v>
      </c>
      <c r="V435" s="19" t="s">
        <v>65</v>
      </c>
    </row>
    <row r="436" spans="1:22" x14ac:dyDescent="0.35">
      <c r="A436" s="1">
        <v>42275</v>
      </c>
      <c r="B436">
        <v>205</v>
      </c>
      <c r="C436">
        <v>8</v>
      </c>
      <c r="D436">
        <v>46</v>
      </c>
      <c r="E436" s="39"/>
      <c r="F436" s="33">
        <f t="shared" si="26"/>
        <v>1567</v>
      </c>
      <c r="G436" s="14">
        <f t="shared" si="24"/>
        <v>3645</v>
      </c>
      <c r="H436" s="12">
        <v>4</v>
      </c>
      <c r="I436" s="12">
        <v>24500</v>
      </c>
      <c r="J436">
        <f t="shared" si="27"/>
        <v>7.0000000000050022E-2</v>
      </c>
      <c r="K436">
        <f t="shared" si="28"/>
        <v>86300</v>
      </c>
      <c r="L436" s="5">
        <v>102300</v>
      </c>
      <c r="M436" s="32">
        <v>16000</v>
      </c>
      <c r="N436" s="5">
        <v>82858</v>
      </c>
      <c r="O436" s="6">
        <v>86503</v>
      </c>
      <c r="P436" s="12">
        <v>722.78</v>
      </c>
      <c r="Q436" s="6">
        <v>722.85</v>
      </c>
      <c r="R436" s="12">
        <v>8</v>
      </c>
      <c r="T436" s="13" t="s">
        <v>63</v>
      </c>
      <c r="U436" s="13" t="s">
        <v>64</v>
      </c>
      <c r="V436" s="19" t="s">
        <v>65</v>
      </c>
    </row>
    <row r="437" spans="1:22" x14ac:dyDescent="0.35">
      <c r="A437" s="1">
        <v>42276</v>
      </c>
      <c r="B437">
        <v>50</v>
      </c>
      <c r="C437">
        <v>1</v>
      </c>
      <c r="D437">
        <v>55</v>
      </c>
      <c r="E437" s="39"/>
      <c r="F437" s="33">
        <f t="shared" si="26"/>
        <v>1254</v>
      </c>
      <c r="G437" s="14">
        <f t="shared" si="24"/>
        <v>3435</v>
      </c>
      <c r="H437" s="12">
        <v>0</v>
      </c>
      <c r="I437" s="12">
        <v>7500</v>
      </c>
      <c r="J437">
        <f t="shared" si="27"/>
        <v>0.44999999999993179</v>
      </c>
      <c r="K437">
        <f t="shared" si="28"/>
        <v>30100</v>
      </c>
      <c r="L437" s="5">
        <v>35100</v>
      </c>
      <c r="M437" s="32">
        <v>5000</v>
      </c>
      <c r="N437" s="5">
        <v>86503</v>
      </c>
      <c r="O437" s="6">
        <v>89938</v>
      </c>
      <c r="P437" s="12">
        <v>722.85</v>
      </c>
      <c r="Q437" s="6">
        <v>723.3</v>
      </c>
      <c r="R437" s="12">
        <v>4</v>
      </c>
      <c r="T437" s="13" t="s">
        <v>63</v>
      </c>
      <c r="U437" s="13" t="s">
        <v>64</v>
      </c>
      <c r="V437" s="19" t="s">
        <v>65</v>
      </c>
    </row>
    <row r="438" spans="1:22" x14ac:dyDescent="0.35">
      <c r="A438" s="1">
        <v>42277</v>
      </c>
      <c r="B438">
        <v>78</v>
      </c>
      <c r="C438">
        <v>3</v>
      </c>
      <c r="D438">
        <v>63</v>
      </c>
      <c r="E438" s="39"/>
      <c r="F438" s="33">
        <f t="shared" si="26"/>
        <v>1506</v>
      </c>
      <c r="G438" s="14">
        <f t="shared" si="24"/>
        <v>3077</v>
      </c>
      <c r="H438" s="12">
        <v>0</v>
      </c>
      <c r="I438" s="12">
        <v>1000</v>
      </c>
      <c r="J438">
        <f t="shared" si="27"/>
        <v>0.84000000000003183</v>
      </c>
      <c r="K438">
        <f t="shared" si="28"/>
        <v>-23500</v>
      </c>
      <c r="L438" s="5">
        <v>36500</v>
      </c>
      <c r="M438" s="32">
        <v>60000</v>
      </c>
      <c r="N438" s="5">
        <v>88998</v>
      </c>
      <c r="O438" s="6">
        <v>92075</v>
      </c>
      <c r="P438" s="12">
        <v>724.61</v>
      </c>
      <c r="Q438" s="6">
        <v>725.45</v>
      </c>
      <c r="R438" s="12">
        <v>4</v>
      </c>
      <c r="T438" s="13" t="s">
        <v>63</v>
      </c>
      <c r="U438" s="13" t="s">
        <v>64</v>
      </c>
      <c r="V438" s="19" t="s">
        <v>65</v>
      </c>
    </row>
    <row r="439" spans="1:22" x14ac:dyDescent="0.35">
      <c r="A439" s="1">
        <v>42278</v>
      </c>
      <c r="B439">
        <v>181</v>
      </c>
      <c r="C439">
        <v>7</v>
      </c>
      <c r="D439">
        <v>36</v>
      </c>
      <c r="E439" s="39"/>
      <c r="F439" s="33">
        <f t="shared" si="26"/>
        <v>1291</v>
      </c>
      <c r="G439" s="14">
        <f t="shared" si="24"/>
        <v>1385</v>
      </c>
      <c r="H439" s="12">
        <v>0</v>
      </c>
      <c r="I439" s="12">
        <v>3500</v>
      </c>
      <c r="J439">
        <f t="shared" si="27"/>
        <v>0.60000000000002274</v>
      </c>
      <c r="K439">
        <f t="shared" si="28"/>
        <v>61100</v>
      </c>
      <c r="L439" s="5">
        <v>67100</v>
      </c>
      <c r="M439" s="32">
        <v>6000</v>
      </c>
      <c r="N439" s="5">
        <v>92121</v>
      </c>
      <c r="O439" s="6">
        <v>93506</v>
      </c>
      <c r="P439" s="12">
        <v>726.22</v>
      </c>
      <c r="Q439" s="6">
        <v>726.82</v>
      </c>
      <c r="R439" s="12">
        <v>9</v>
      </c>
      <c r="T439" s="13" t="s">
        <v>63</v>
      </c>
      <c r="U439" s="13" t="s">
        <v>64</v>
      </c>
      <c r="V439" s="19" t="s">
        <v>65</v>
      </c>
    </row>
    <row r="440" spans="1:22" x14ac:dyDescent="0.35">
      <c r="A440" s="1">
        <v>42279</v>
      </c>
      <c r="B440">
        <v>68</v>
      </c>
      <c r="C440">
        <v>2</v>
      </c>
      <c r="D440">
        <v>44</v>
      </c>
      <c r="E440" s="39"/>
      <c r="F440" s="33">
        <f t="shared" si="26"/>
        <v>1092</v>
      </c>
      <c r="G440" s="14">
        <f t="shared" si="24"/>
        <v>1978</v>
      </c>
      <c r="H440" s="12">
        <v>0</v>
      </c>
      <c r="I440" s="12">
        <v>16500</v>
      </c>
      <c r="J440">
        <f t="shared" si="27"/>
        <v>0.66999999999995907</v>
      </c>
      <c r="K440">
        <f t="shared" si="28"/>
        <v>30500</v>
      </c>
      <c r="L440" s="5">
        <v>45500</v>
      </c>
      <c r="M440" s="32">
        <v>15000</v>
      </c>
      <c r="N440" s="5">
        <v>95678</v>
      </c>
      <c r="O440" s="6">
        <v>97656</v>
      </c>
      <c r="P440" s="12">
        <v>727.7</v>
      </c>
      <c r="Q440" s="6">
        <v>728.37</v>
      </c>
      <c r="R440" s="12">
        <v>3</v>
      </c>
      <c r="T440" s="13" t="s">
        <v>63</v>
      </c>
      <c r="U440" s="13" t="s">
        <v>64</v>
      </c>
      <c r="V440" s="19" t="s">
        <v>65</v>
      </c>
    </row>
    <row r="441" spans="1:22" x14ac:dyDescent="0.35">
      <c r="A441" s="1">
        <v>42280</v>
      </c>
      <c r="B441">
        <v>78</v>
      </c>
      <c r="C441">
        <v>0</v>
      </c>
      <c r="D441">
        <v>46</v>
      </c>
      <c r="E441" s="39"/>
      <c r="F441" s="33">
        <f t="shared" si="26"/>
        <v>1154</v>
      </c>
      <c r="G441" s="14">
        <f>+O441+(100000-N441)</f>
        <v>2458</v>
      </c>
      <c r="H441" s="12">
        <v>6</v>
      </c>
      <c r="I441" s="12">
        <v>1000</v>
      </c>
      <c r="J441">
        <f t="shared" si="27"/>
        <v>0.48000000000001819</v>
      </c>
      <c r="K441">
        <f t="shared" si="28"/>
        <v>-17700</v>
      </c>
      <c r="L441" s="5">
        <v>34300</v>
      </c>
      <c r="M441" s="32">
        <v>52000</v>
      </c>
      <c r="N441" s="5">
        <v>97669</v>
      </c>
      <c r="O441" s="6">
        <v>127</v>
      </c>
      <c r="P441" s="12">
        <v>729.16</v>
      </c>
      <c r="Q441" s="6">
        <v>729.64</v>
      </c>
      <c r="R441" s="12">
        <v>3</v>
      </c>
      <c r="T441" s="13" t="s">
        <v>63</v>
      </c>
      <c r="U441" s="13" t="s">
        <v>64</v>
      </c>
      <c r="V441" s="19" t="s">
        <v>65</v>
      </c>
    </row>
    <row r="442" spans="1:22" x14ac:dyDescent="0.35">
      <c r="A442" s="1">
        <v>42281</v>
      </c>
      <c r="B442">
        <v>75</v>
      </c>
      <c r="C442">
        <v>4</v>
      </c>
      <c r="D442">
        <v>54</v>
      </c>
      <c r="E442" s="39"/>
      <c r="F442" s="33">
        <f t="shared" si="26"/>
        <v>1321</v>
      </c>
      <c r="G442" s="38">
        <f t="shared" si="24"/>
        <v>12470</v>
      </c>
      <c r="H442" s="12">
        <v>5</v>
      </c>
      <c r="I442" s="12">
        <v>2500</v>
      </c>
      <c r="J442">
        <f t="shared" si="27"/>
        <v>0.28999999999996362</v>
      </c>
      <c r="K442">
        <f t="shared" si="28"/>
        <v>36700</v>
      </c>
      <c r="L442" s="5">
        <v>41700</v>
      </c>
      <c r="M442" s="32">
        <v>5000</v>
      </c>
      <c r="N442" s="37">
        <v>18701</v>
      </c>
      <c r="O442" s="38">
        <v>31171</v>
      </c>
      <c r="P442" s="12">
        <v>730.19</v>
      </c>
      <c r="Q442" s="6">
        <v>730.48</v>
      </c>
      <c r="R442" s="12">
        <v>4</v>
      </c>
      <c r="T442" s="13" t="s">
        <v>63</v>
      </c>
      <c r="U442" s="13" t="s">
        <v>64</v>
      </c>
      <c r="V442" s="19" t="s">
        <v>65</v>
      </c>
    </row>
    <row r="443" spans="1:22" x14ac:dyDescent="0.35">
      <c r="A443" s="1">
        <v>42282</v>
      </c>
      <c r="B443">
        <v>174</v>
      </c>
      <c r="C443">
        <v>5</v>
      </c>
      <c r="D443">
        <v>36</v>
      </c>
      <c r="E443" s="39"/>
      <c r="F443" s="33">
        <f t="shared" si="26"/>
        <v>1262</v>
      </c>
      <c r="G443" s="14">
        <f t="shared" si="24"/>
        <v>3594</v>
      </c>
      <c r="H443" s="12">
        <v>7</v>
      </c>
      <c r="I443" s="12">
        <v>2000</v>
      </c>
      <c r="J443">
        <f t="shared" si="27"/>
        <v>-19.180000000000064</v>
      </c>
      <c r="K443">
        <f t="shared" si="28"/>
        <v>59400</v>
      </c>
      <c r="L443" s="5">
        <v>65400</v>
      </c>
      <c r="M443" s="32">
        <v>6000</v>
      </c>
      <c r="N443" s="37">
        <v>1103203</v>
      </c>
      <c r="O443" s="38">
        <v>1106797</v>
      </c>
      <c r="P443" s="12">
        <v>751.59</v>
      </c>
      <c r="Q443" s="6">
        <v>732.41</v>
      </c>
      <c r="R443" s="12">
        <v>7</v>
      </c>
      <c r="T443" s="13" t="s">
        <v>63</v>
      </c>
      <c r="U443" s="13" t="s">
        <v>64</v>
      </c>
      <c r="V443" s="19" t="s">
        <v>65</v>
      </c>
    </row>
    <row r="444" spans="1:22" x14ac:dyDescent="0.35">
      <c r="A444" s="1">
        <v>42283</v>
      </c>
      <c r="B444">
        <v>60</v>
      </c>
      <c r="C444">
        <v>4</v>
      </c>
      <c r="D444">
        <v>44</v>
      </c>
      <c r="E444" s="39"/>
      <c r="F444" s="33">
        <f t="shared" si="26"/>
        <v>1076</v>
      </c>
      <c r="G444" s="38">
        <f t="shared" si="24"/>
        <v>8791</v>
      </c>
      <c r="H444" s="12">
        <v>5</v>
      </c>
      <c r="I444" s="12">
        <v>0</v>
      </c>
      <c r="J444">
        <f t="shared" si="27"/>
        <v>0.65999999999996817</v>
      </c>
      <c r="K444">
        <f t="shared" si="28"/>
        <v>23900</v>
      </c>
      <c r="L444" s="5">
        <v>29900</v>
      </c>
      <c r="M444" s="32">
        <v>6000</v>
      </c>
      <c r="N444" s="5">
        <v>110689</v>
      </c>
      <c r="O444" s="6">
        <v>119480</v>
      </c>
      <c r="P444" s="12">
        <v>733.21</v>
      </c>
      <c r="Q444" s="6">
        <v>733.87</v>
      </c>
      <c r="R444" s="12">
        <v>3</v>
      </c>
      <c r="T444" s="13" t="s">
        <v>63</v>
      </c>
      <c r="U444" s="13" t="s">
        <v>64</v>
      </c>
      <c r="V444" s="19" t="s">
        <v>65</v>
      </c>
    </row>
    <row r="445" spans="1:22" x14ac:dyDescent="0.35">
      <c r="A445" s="1">
        <v>42284</v>
      </c>
      <c r="B445">
        <v>79</v>
      </c>
      <c r="C445">
        <v>2</v>
      </c>
      <c r="D445">
        <v>57</v>
      </c>
      <c r="E445" s="39"/>
      <c r="F445" s="33">
        <f t="shared" si="26"/>
        <v>1385</v>
      </c>
      <c r="G445" s="14">
        <f t="shared" si="24"/>
        <v>2689</v>
      </c>
      <c r="H445" s="12">
        <v>10</v>
      </c>
      <c r="I445" s="12">
        <v>12000</v>
      </c>
      <c r="J445">
        <f t="shared" si="27"/>
        <v>1.1399999999999864</v>
      </c>
      <c r="K445">
        <f t="shared" si="28"/>
        <v>36300</v>
      </c>
      <c r="L445" s="5">
        <v>51300</v>
      </c>
      <c r="M445" s="32">
        <v>15000</v>
      </c>
      <c r="N445" s="5">
        <v>1109519</v>
      </c>
      <c r="O445" s="6">
        <v>1112208</v>
      </c>
      <c r="P445" s="12">
        <v>734.59</v>
      </c>
      <c r="Q445" s="6">
        <v>735.73</v>
      </c>
      <c r="R445" s="12">
        <v>4</v>
      </c>
      <c r="T445" s="13" t="s">
        <v>63</v>
      </c>
      <c r="U445" s="13" t="s">
        <v>64</v>
      </c>
      <c r="V445" s="19" t="s">
        <v>65</v>
      </c>
    </row>
    <row r="446" spans="1:22" x14ac:dyDescent="0.35">
      <c r="A446" s="1">
        <v>42285</v>
      </c>
      <c r="B446">
        <v>162</v>
      </c>
      <c r="C446">
        <v>6</v>
      </c>
      <c r="D446">
        <v>53</v>
      </c>
      <c r="E446" s="39"/>
      <c r="F446" s="33">
        <f t="shared" si="26"/>
        <v>1570</v>
      </c>
      <c r="G446" s="14">
        <f t="shared" si="24"/>
        <v>3987</v>
      </c>
      <c r="H446" s="12">
        <v>16</v>
      </c>
      <c r="I446" s="12">
        <v>2500</v>
      </c>
      <c r="J446">
        <f t="shared" si="27"/>
        <v>0.77999999999997272</v>
      </c>
      <c r="K446">
        <f t="shared" si="28"/>
        <v>65200</v>
      </c>
      <c r="L446" s="5">
        <v>71200</v>
      </c>
      <c r="M446" s="32">
        <v>6000</v>
      </c>
      <c r="N446" s="5">
        <v>1112334</v>
      </c>
      <c r="O446" s="6">
        <v>1116321</v>
      </c>
      <c r="P446" s="12">
        <v>736.13</v>
      </c>
      <c r="Q446" s="6">
        <v>736.91</v>
      </c>
      <c r="R446" s="12">
        <v>7</v>
      </c>
      <c r="T446" s="13" t="s">
        <v>63</v>
      </c>
      <c r="U446" s="13" t="s">
        <v>64</v>
      </c>
      <c r="V446" s="19" t="s">
        <v>65</v>
      </c>
    </row>
    <row r="447" spans="1:22" x14ac:dyDescent="0.35">
      <c r="A447" s="1">
        <v>42286</v>
      </c>
      <c r="B447">
        <v>63</v>
      </c>
      <c r="C447">
        <v>2</v>
      </c>
      <c r="D447">
        <v>44</v>
      </c>
      <c r="E447" s="39"/>
      <c r="F447" s="33">
        <f t="shared" si="26"/>
        <v>1077</v>
      </c>
      <c r="G447" s="14">
        <f t="shared" si="24"/>
        <v>2414</v>
      </c>
      <c r="H447" s="12">
        <v>4</v>
      </c>
      <c r="I447" s="12">
        <v>0</v>
      </c>
      <c r="J447">
        <f t="shared" si="27"/>
        <v>0.72000000000002728</v>
      </c>
      <c r="K447">
        <f t="shared" si="28"/>
        <v>26400</v>
      </c>
      <c r="L447" s="5">
        <v>30400</v>
      </c>
      <c r="M447" s="32">
        <v>4000</v>
      </c>
      <c r="N447" s="5">
        <v>1116368</v>
      </c>
      <c r="O447" s="6">
        <v>1118782</v>
      </c>
      <c r="P447" s="12">
        <v>737.73</v>
      </c>
      <c r="Q447" s="6">
        <v>738.45</v>
      </c>
      <c r="R447" s="12">
        <v>4</v>
      </c>
      <c r="T447" s="13" t="s">
        <v>63</v>
      </c>
      <c r="U447" s="13" t="s">
        <v>64</v>
      </c>
      <c r="V447" s="19" t="s">
        <v>65</v>
      </c>
    </row>
    <row r="448" spans="1:22" x14ac:dyDescent="0.35">
      <c r="A448" s="1">
        <v>42287</v>
      </c>
      <c r="B448">
        <v>70</v>
      </c>
      <c r="C448">
        <v>0</v>
      </c>
      <c r="D448">
        <v>33</v>
      </c>
      <c r="E448" s="39"/>
      <c r="F448" s="33">
        <f t="shared" si="26"/>
        <v>870</v>
      </c>
      <c r="G448" s="14">
        <f t="shared" si="24"/>
        <v>1887</v>
      </c>
      <c r="H448" s="12">
        <v>11</v>
      </c>
      <c r="I448" s="12">
        <v>0</v>
      </c>
      <c r="J448">
        <f t="shared" si="27"/>
        <v>0.62999999999999545</v>
      </c>
      <c r="K448">
        <f t="shared" si="28"/>
        <v>28800</v>
      </c>
      <c r="L448" s="5">
        <v>31800</v>
      </c>
      <c r="M448" s="32">
        <v>3000</v>
      </c>
      <c r="N448" s="5">
        <v>1118832</v>
      </c>
      <c r="O448" s="6">
        <v>1120719</v>
      </c>
      <c r="P448" s="12">
        <v>739.2</v>
      </c>
      <c r="Q448" s="6">
        <v>739.83</v>
      </c>
      <c r="R448" s="12">
        <v>3</v>
      </c>
      <c r="T448" s="13" t="s">
        <v>63</v>
      </c>
      <c r="U448" s="13" t="s">
        <v>64</v>
      </c>
      <c r="V448" s="19" t="s">
        <v>65</v>
      </c>
    </row>
    <row r="449" spans="1:22" x14ac:dyDescent="0.35">
      <c r="A449" s="1">
        <v>42288</v>
      </c>
      <c r="B449">
        <v>93</v>
      </c>
      <c r="C449">
        <v>3</v>
      </c>
      <c r="D449">
        <v>66</v>
      </c>
      <c r="E449" s="39"/>
      <c r="F449" s="33">
        <f t="shared" si="26"/>
        <v>1611</v>
      </c>
      <c r="G449" s="14">
        <f t="shared" si="24"/>
        <v>3183</v>
      </c>
      <c r="H449" s="12">
        <v>9</v>
      </c>
      <c r="I449" s="12">
        <v>0</v>
      </c>
      <c r="J449">
        <f t="shared" si="27"/>
        <v>0.62000000000000455</v>
      </c>
      <c r="K449">
        <f t="shared" si="28"/>
        <v>43100</v>
      </c>
      <c r="L449" s="5">
        <v>48100</v>
      </c>
      <c r="M449" s="32">
        <v>5000</v>
      </c>
      <c r="N449" s="5">
        <v>1120920</v>
      </c>
      <c r="O449" s="6">
        <v>1124103</v>
      </c>
      <c r="P449" s="12">
        <v>741.56</v>
      </c>
      <c r="Q449" s="6">
        <v>742.18</v>
      </c>
      <c r="R449" s="12">
        <v>4</v>
      </c>
      <c r="T449" s="13" t="s">
        <v>63</v>
      </c>
      <c r="U449" s="13" t="s">
        <v>64</v>
      </c>
      <c r="V449" s="19" t="s">
        <v>65</v>
      </c>
    </row>
    <row r="450" spans="1:22" x14ac:dyDescent="0.35">
      <c r="A450" s="1">
        <v>42289</v>
      </c>
      <c r="B450">
        <v>232</v>
      </c>
      <c r="C450">
        <v>6</v>
      </c>
      <c r="D450">
        <v>44</v>
      </c>
      <c r="E450" s="39"/>
      <c r="F450" s="33">
        <f t="shared" si="26"/>
        <v>1600</v>
      </c>
      <c r="G450" s="14">
        <f t="shared" si="24"/>
        <v>4016</v>
      </c>
      <c r="H450" s="12">
        <v>9</v>
      </c>
      <c r="I450" s="12">
        <v>500</v>
      </c>
      <c r="J450">
        <f t="shared" si="27"/>
        <v>0.69000000000005457</v>
      </c>
      <c r="K450">
        <f t="shared" si="28"/>
        <v>-260900</v>
      </c>
      <c r="L450" s="5">
        <v>88600</v>
      </c>
      <c r="M450" s="32">
        <v>349500</v>
      </c>
      <c r="N450" s="5">
        <v>1124151</v>
      </c>
      <c r="O450" s="6">
        <v>1128167</v>
      </c>
      <c r="P450" s="12">
        <v>742.93</v>
      </c>
      <c r="Q450" s="6">
        <v>743.62</v>
      </c>
      <c r="R450" s="12">
        <v>11</v>
      </c>
      <c r="T450" s="13" t="s">
        <v>63</v>
      </c>
      <c r="U450" s="13" t="s">
        <v>64</v>
      </c>
      <c r="V450" s="19" t="s">
        <v>65</v>
      </c>
    </row>
    <row r="451" spans="1:22" x14ac:dyDescent="0.35">
      <c r="A451" s="1">
        <v>42290</v>
      </c>
      <c r="B451">
        <v>84</v>
      </c>
      <c r="C451">
        <v>1</v>
      </c>
      <c r="D451">
        <v>42</v>
      </c>
      <c r="E451" s="39"/>
      <c r="F451" s="33">
        <f t="shared" si="26"/>
        <v>1096</v>
      </c>
      <c r="G451" s="14">
        <f t="shared" si="24"/>
        <v>2474</v>
      </c>
      <c r="H451" s="12">
        <v>5</v>
      </c>
      <c r="I451" s="12">
        <v>25</v>
      </c>
      <c r="J451">
        <f t="shared" si="27"/>
        <v>0.83000000000004093</v>
      </c>
      <c r="K451">
        <f t="shared" si="28"/>
        <v>32000</v>
      </c>
      <c r="L451" s="5">
        <v>38000</v>
      </c>
      <c r="M451" s="32">
        <v>6000</v>
      </c>
      <c r="N451" s="5">
        <v>1128205</v>
      </c>
      <c r="O451" s="6">
        <v>1130679</v>
      </c>
      <c r="P451" s="12">
        <v>744.4</v>
      </c>
      <c r="Q451" s="6">
        <v>745.23</v>
      </c>
      <c r="R451" s="12">
        <v>4</v>
      </c>
      <c r="T451" s="13" t="s">
        <v>63</v>
      </c>
      <c r="U451" s="13" t="s">
        <v>64</v>
      </c>
      <c r="V451" s="19" t="s">
        <v>65</v>
      </c>
    </row>
    <row r="452" spans="1:22" x14ac:dyDescent="0.35">
      <c r="A452" s="1">
        <v>42291</v>
      </c>
      <c r="B452">
        <v>73</v>
      </c>
      <c r="C452">
        <v>3</v>
      </c>
      <c r="D452">
        <v>38</v>
      </c>
      <c r="E452" s="39"/>
      <c r="F452" s="33">
        <f t="shared" si="26"/>
        <v>991</v>
      </c>
      <c r="G452" s="14">
        <f t="shared" si="24"/>
        <v>2728</v>
      </c>
      <c r="H452" s="12">
        <v>5</v>
      </c>
      <c r="I452" s="12">
        <v>0</v>
      </c>
      <c r="J452">
        <f t="shared" si="27"/>
        <v>0.90999999999996817</v>
      </c>
      <c r="K452">
        <f t="shared" si="28"/>
        <v>-55900</v>
      </c>
      <c r="L452" s="5">
        <v>32100</v>
      </c>
      <c r="M452" s="32">
        <v>88000</v>
      </c>
      <c r="N452" s="5">
        <v>1130807</v>
      </c>
      <c r="O452" s="6">
        <v>1133535</v>
      </c>
      <c r="P452" s="12">
        <v>746.09</v>
      </c>
      <c r="Q452" s="6">
        <v>747</v>
      </c>
      <c r="R452" s="12">
        <v>4</v>
      </c>
      <c r="T452" s="13" t="s">
        <v>63</v>
      </c>
      <c r="U452" s="13" t="s">
        <v>64</v>
      </c>
      <c r="V452" s="19" t="s">
        <v>65</v>
      </c>
    </row>
    <row r="453" spans="1:22" x14ac:dyDescent="0.35">
      <c r="A453" s="1">
        <v>42292</v>
      </c>
      <c r="B453">
        <v>214</v>
      </c>
      <c r="C453">
        <v>10</v>
      </c>
      <c r="D453">
        <v>39</v>
      </c>
      <c r="E453" s="39"/>
      <c r="F453" s="33">
        <f t="shared" si="26"/>
        <v>1462</v>
      </c>
      <c r="G453" s="14">
        <f t="shared" si="24"/>
        <v>3948</v>
      </c>
      <c r="H453" s="12">
        <v>7</v>
      </c>
      <c r="I453" s="12">
        <v>12000</v>
      </c>
      <c r="J453">
        <f t="shared" si="27"/>
        <v>0.70000000000004547</v>
      </c>
      <c r="K453">
        <f t="shared" si="28"/>
        <v>71000</v>
      </c>
      <c r="L453" s="5">
        <v>89000</v>
      </c>
      <c r="M453" s="32">
        <v>18000</v>
      </c>
      <c r="N453" s="5">
        <v>1133616</v>
      </c>
      <c r="O453" s="6">
        <v>1137564</v>
      </c>
      <c r="P453" s="12">
        <v>747.78</v>
      </c>
      <c r="Q453" s="6">
        <v>748.48</v>
      </c>
      <c r="R453" s="12">
        <v>9</v>
      </c>
      <c r="T453" s="13" t="s">
        <v>63</v>
      </c>
      <c r="U453" s="13" t="s">
        <v>64</v>
      </c>
      <c r="V453" s="19" t="s">
        <v>65</v>
      </c>
    </row>
    <row r="454" spans="1:22" x14ac:dyDescent="0.35">
      <c r="A454" s="1">
        <v>42293</v>
      </c>
      <c r="B454">
        <v>61</v>
      </c>
      <c r="C454">
        <v>1</v>
      </c>
      <c r="D454">
        <v>44</v>
      </c>
      <c r="E454" s="39"/>
      <c r="F454" s="33">
        <f t="shared" si="26"/>
        <v>1067</v>
      </c>
      <c r="G454" s="14">
        <f t="shared" si="24"/>
        <v>2615</v>
      </c>
      <c r="H454" s="12">
        <v>1</v>
      </c>
      <c r="I454" s="12">
        <v>0</v>
      </c>
      <c r="J454">
        <f t="shared" si="27"/>
        <v>0.70000000000004547</v>
      </c>
      <c r="K454">
        <f t="shared" si="28"/>
        <v>26500</v>
      </c>
      <c r="L454" s="5">
        <v>29500</v>
      </c>
      <c r="M454" s="32">
        <v>3000</v>
      </c>
      <c r="N454" s="5">
        <v>1137674</v>
      </c>
      <c r="O454" s="6">
        <v>1140289</v>
      </c>
      <c r="P454" s="12">
        <v>749.24</v>
      </c>
      <c r="Q454" s="6">
        <v>749.94</v>
      </c>
      <c r="R454" s="12">
        <v>3</v>
      </c>
      <c r="T454" s="13" t="s">
        <v>63</v>
      </c>
      <c r="U454" s="13" t="s">
        <v>64</v>
      </c>
      <c r="V454" s="19" t="s">
        <v>65</v>
      </c>
    </row>
    <row r="455" spans="1:22" x14ac:dyDescent="0.35">
      <c r="A455" s="1">
        <v>42294</v>
      </c>
      <c r="B455">
        <v>62</v>
      </c>
      <c r="C455">
        <v>2</v>
      </c>
      <c r="D455">
        <v>27</v>
      </c>
      <c r="E455" s="39"/>
      <c r="F455" s="33">
        <f t="shared" si="26"/>
        <v>734</v>
      </c>
      <c r="G455" s="14">
        <f t="shared" si="24"/>
        <v>1865</v>
      </c>
      <c r="H455" s="12">
        <v>0</v>
      </c>
      <c r="I455" s="12">
        <v>3800</v>
      </c>
      <c r="J455">
        <f t="shared" si="27"/>
        <v>0.76999999999998181</v>
      </c>
      <c r="K455">
        <f t="shared" si="28"/>
        <v>23100</v>
      </c>
      <c r="L455" s="5">
        <v>28100</v>
      </c>
      <c r="M455" s="32">
        <v>5000</v>
      </c>
      <c r="N455" s="5">
        <v>1140320</v>
      </c>
      <c r="O455" s="6">
        <v>1142185</v>
      </c>
      <c r="P455" s="12">
        <v>750.74</v>
      </c>
      <c r="Q455" s="6">
        <v>751.51</v>
      </c>
      <c r="R455" s="12">
        <v>4</v>
      </c>
      <c r="T455" s="13" t="s">
        <v>63</v>
      </c>
      <c r="U455" s="13" t="s">
        <v>64</v>
      </c>
      <c r="V455" s="19" t="s">
        <v>65</v>
      </c>
    </row>
    <row r="456" spans="1:22" x14ac:dyDescent="0.35">
      <c r="A456" s="1">
        <v>42295</v>
      </c>
      <c r="B456">
        <v>100</v>
      </c>
      <c r="C456">
        <v>4</v>
      </c>
      <c r="D456">
        <v>42</v>
      </c>
      <c r="E456" s="39"/>
      <c r="F456" s="33">
        <f t="shared" si="26"/>
        <v>1156</v>
      </c>
      <c r="G456" s="14">
        <f t="shared" si="24"/>
        <v>2839</v>
      </c>
      <c r="H456" s="12">
        <v>0</v>
      </c>
      <c r="I456" s="12">
        <v>0</v>
      </c>
      <c r="J456">
        <f t="shared" si="27"/>
        <v>0.82999999999992724</v>
      </c>
      <c r="K456">
        <f t="shared" si="28"/>
        <v>33400</v>
      </c>
      <c r="L456" s="5">
        <v>37400</v>
      </c>
      <c r="M456" s="32">
        <v>4000</v>
      </c>
      <c r="N456" s="5">
        <v>1142414</v>
      </c>
      <c r="O456" s="6">
        <v>1145253</v>
      </c>
      <c r="P456" s="12">
        <v>752.32</v>
      </c>
      <c r="Q456" s="6">
        <v>753.15</v>
      </c>
      <c r="R456" s="12">
        <v>4</v>
      </c>
      <c r="T456" s="13" t="s">
        <v>63</v>
      </c>
      <c r="U456" s="13" t="s">
        <v>64</v>
      </c>
      <c r="V456" s="19" t="s">
        <v>65</v>
      </c>
    </row>
    <row r="457" spans="1:22" x14ac:dyDescent="0.35">
      <c r="A457" s="1">
        <v>42296</v>
      </c>
      <c r="B457">
        <v>219</v>
      </c>
      <c r="C457">
        <v>9</v>
      </c>
      <c r="D457">
        <v>40</v>
      </c>
      <c r="E457" s="39"/>
      <c r="F457" s="33">
        <f t="shared" si="26"/>
        <v>1493</v>
      </c>
      <c r="G457" s="14">
        <f t="shared" si="24"/>
        <v>4159</v>
      </c>
      <c r="H457" s="12">
        <v>0</v>
      </c>
      <c r="I457" s="12">
        <v>7000</v>
      </c>
      <c r="J457">
        <f t="shared" si="27"/>
        <v>0.85000000000002274</v>
      </c>
      <c r="K457">
        <f t="shared" si="28"/>
        <v>58100</v>
      </c>
      <c r="L457" s="5">
        <v>83600</v>
      </c>
      <c r="M457" s="32">
        <v>25500</v>
      </c>
      <c r="N457" s="5">
        <v>1145288</v>
      </c>
      <c r="O457" s="6">
        <v>1149447</v>
      </c>
      <c r="P457" s="12">
        <v>753.88</v>
      </c>
      <c r="Q457" s="6">
        <v>754.73</v>
      </c>
      <c r="R457" s="12">
        <v>10</v>
      </c>
      <c r="T457" s="13" t="s">
        <v>63</v>
      </c>
      <c r="U457" s="13" t="s">
        <v>64</v>
      </c>
      <c r="V457" s="19" t="s">
        <v>65</v>
      </c>
    </row>
    <row r="458" spans="1:22" x14ac:dyDescent="0.35">
      <c r="A458" s="1">
        <v>42297</v>
      </c>
      <c r="B458">
        <v>77</v>
      </c>
      <c r="C458">
        <v>0</v>
      </c>
      <c r="D458">
        <v>40</v>
      </c>
      <c r="E458" s="39"/>
      <c r="F458" s="33">
        <f t="shared" si="26"/>
        <v>1031</v>
      </c>
      <c r="G458" s="14">
        <f t="shared" si="24"/>
        <v>2706</v>
      </c>
      <c r="H458" s="12">
        <v>0</v>
      </c>
      <c r="I458" s="12">
        <v>12000</v>
      </c>
      <c r="J458">
        <f t="shared" si="27"/>
        <v>0.79999999999995453</v>
      </c>
      <c r="K458">
        <f t="shared" si="28"/>
        <v>22500</v>
      </c>
      <c r="L458" s="5">
        <v>42500</v>
      </c>
      <c r="M458" s="32">
        <v>20000</v>
      </c>
      <c r="N458" s="5">
        <v>1149524</v>
      </c>
      <c r="O458" s="6">
        <v>1152230</v>
      </c>
      <c r="P458" s="12">
        <v>755.51</v>
      </c>
      <c r="Q458" s="6">
        <v>756.31</v>
      </c>
      <c r="R458" s="12">
        <v>5</v>
      </c>
      <c r="T458" s="13" t="s">
        <v>63</v>
      </c>
      <c r="U458" s="13" t="s">
        <v>64</v>
      </c>
      <c r="V458" s="19" t="s">
        <v>65</v>
      </c>
    </row>
    <row r="459" spans="1:22" x14ac:dyDescent="0.35">
      <c r="A459" s="1">
        <v>42298</v>
      </c>
      <c r="B459">
        <v>82</v>
      </c>
      <c r="C459">
        <v>3</v>
      </c>
      <c r="D459">
        <v>71</v>
      </c>
      <c r="E459" s="39"/>
      <c r="F459" s="33">
        <f t="shared" si="26"/>
        <v>1678</v>
      </c>
      <c r="G459" s="14">
        <f t="shared" si="24"/>
        <v>3558</v>
      </c>
      <c r="H459" s="12">
        <v>8</v>
      </c>
      <c r="I459" s="12">
        <v>7000</v>
      </c>
      <c r="J459">
        <f t="shared" si="27"/>
        <v>1.1000000000000227</v>
      </c>
      <c r="K459">
        <f t="shared" si="28"/>
        <v>22100</v>
      </c>
      <c r="L459" s="5">
        <v>52100</v>
      </c>
      <c r="M459" s="32">
        <v>30000</v>
      </c>
      <c r="N459" s="5">
        <v>1152324</v>
      </c>
      <c r="O459" s="6">
        <v>1155882</v>
      </c>
      <c r="P459" s="12">
        <v>757.13</v>
      </c>
      <c r="Q459" s="6">
        <v>758.23</v>
      </c>
      <c r="R459" s="12">
        <v>4</v>
      </c>
      <c r="T459" s="13" t="s">
        <v>63</v>
      </c>
      <c r="U459" s="13" t="s">
        <v>64</v>
      </c>
      <c r="V459" s="19" t="s">
        <v>65</v>
      </c>
    </row>
    <row r="460" spans="1:22" x14ac:dyDescent="0.35">
      <c r="A460" s="1">
        <v>42299</v>
      </c>
      <c r="B460">
        <v>166</v>
      </c>
      <c r="C460">
        <v>2</v>
      </c>
      <c r="D460">
        <v>33</v>
      </c>
      <c r="E460" s="39"/>
      <c r="F460" s="33">
        <f t="shared" si="26"/>
        <v>1166</v>
      </c>
      <c r="G460" s="14">
        <f t="shared" si="24"/>
        <v>3887</v>
      </c>
      <c r="H460" s="12">
        <v>18</v>
      </c>
      <c r="I460" s="12">
        <v>0</v>
      </c>
      <c r="J460">
        <f t="shared" si="27"/>
        <v>0.90999999999996817</v>
      </c>
      <c r="K460">
        <f t="shared" si="28"/>
        <v>49400</v>
      </c>
      <c r="L460" s="5">
        <v>69400</v>
      </c>
      <c r="M460" s="32">
        <v>20000</v>
      </c>
      <c r="N460" s="5">
        <v>1155938</v>
      </c>
      <c r="O460" s="6">
        <v>1159825</v>
      </c>
      <c r="P460" s="12">
        <v>758.98</v>
      </c>
      <c r="Q460" s="6">
        <v>759.89</v>
      </c>
      <c r="R460" s="12">
        <v>8</v>
      </c>
      <c r="T460" s="13" t="s">
        <v>63</v>
      </c>
      <c r="U460" s="13" t="s">
        <v>64</v>
      </c>
      <c r="V460" s="19" t="s">
        <v>65</v>
      </c>
    </row>
    <row r="461" spans="1:22" x14ac:dyDescent="0.35">
      <c r="A461" s="1">
        <v>42300</v>
      </c>
      <c r="B461">
        <v>58</v>
      </c>
      <c r="C461">
        <v>1</v>
      </c>
      <c r="D461">
        <v>27</v>
      </c>
      <c r="E461" s="39"/>
      <c r="F461" s="33">
        <f t="shared" si="26"/>
        <v>718</v>
      </c>
      <c r="G461" s="14">
        <f t="shared" si="24"/>
        <v>2422</v>
      </c>
      <c r="H461" s="12">
        <v>5</v>
      </c>
      <c r="I461" s="12">
        <v>0</v>
      </c>
      <c r="J461">
        <f t="shared" si="27"/>
        <v>0.80999999999994543</v>
      </c>
      <c r="K461">
        <f t="shared" si="28"/>
        <v>-25000</v>
      </c>
      <c r="L461" s="5">
        <v>25500</v>
      </c>
      <c r="M461" s="32">
        <v>50500</v>
      </c>
      <c r="N461" s="5">
        <v>1159849</v>
      </c>
      <c r="O461" s="6">
        <v>1162271</v>
      </c>
      <c r="P461" s="12">
        <v>760.58</v>
      </c>
      <c r="Q461" s="6">
        <v>761.39</v>
      </c>
      <c r="R461" s="12">
        <v>4</v>
      </c>
      <c r="T461" s="13" t="s">
        <v>63</v>
      </c>
      <c r="U461" s="13" t="s">
        <v>64</v>
      </c>
      <c r="V461" s="19" t="s">
        <v>65</v>
      </c>
    </row>
    <row r="462" spans="1:22" x14ac:dyDescent="0.35">
      <c r="A462" s="1">
        <v>42301</v>
      </c>
      <c r="B462">
        <v>61</v>
      </c>
      <c r="C462">
        <v>2</v>
      </c>
      <c r="D462">
        <v>27</v>
      </c>
      <c r="E462" s="39"/>
      <c r="F462" s="33">
        <f t="shared" si="26"/>
        <v>731</v>
      </c>
      <c r="G462" s="14">
        <f t="shared" si="24"/>
        <v>2346</v>
      </c>
      <c r="H462" s="12">
        <v>15</v>
      </c>
      <c r="I462" s="12">
        <v>3000</v>
      </c>
      <c r="J462">
        <f t="shared" si="27"/>
        <v>0.94000000000005457</v>
      </c>
      <c r="K462">
        <f t="shared" si="28"/>
        <v>-69600</v>
      </c>
      <c r="L462" s="5">
        <v>30400</v>
      </c>
      <c r="M462" s="32">
        <v>100000</v>
      </c>
      <c r="N462" s="5">
        <v>1162920</v>
      </c>
      <c r="O462" s="6">
        <v>1165266</v>
      </c>
      <c r="P462" s="12">
        <v>762.15</v>
      </c>
      <c r="Q462" s="6">
        <v>763.09</v>
      </c>
      <c r="R462" s="12">
        <v>4</v>
      </c>
      <c r="T462" s="13" t="s">
        <v>63</v>
      </c>
      <c r="U462" s="13" t="s">
        <v>64</v>
      </c>
      <c r="V462" s="19" t="s">
        <v>65</v>
      </c>
    </row>
    <row r="463" spans="1:22" x14ac:dyDescent="0.35">
      <c r="A463" s="1">
        <v>42302</v>
      </c>
      <c r="B463">
        <v>73</v>
      </c>
      <c r="C463">
        <v>0</v>
      </c>
      <c r="D463">
        <v>45</v>
      </c>
      <c r="E463" s="39"/>
      <c r="F463" s="33">
        <f t="shared" si="26"/>
        <v>1119</v>
      </c>
      <c r="G463" s="14">
        <f t="shared" si="24"/>
        <v>3255</v>
      </c>
      <c r="H463" s="12">
        <v>5</v>
      </c>
      <c r="I463" s="12">
        <v>1000</v>
      </c>
      <c r="J463">
        <f t="shared" si="27"/>
        <v>0.83000000000004093</v>
      </c>
      <c r="K463">
        <f t="shared" si="28"/>
        <v>29900</v>
      </c>
      <c r="L463" s="5">
        <v>36900</v>
      </c>
      <c r="M463" s="32">
        <v>7000</v>
      </c>
      <c r="N463" s="5">
        <v>1165280</v>
      </c>
      <c r="O463" s="6">
        <v>1168535</v>
      </c>
      <c r="P463" s="12">
        <v>763.81</v>
      </c>
      <c r="Q463" s="6">
        <v>764.64</v>
      </c>
      <c r="R463" s="12">
        <v>5</v>
      </c>
      <c r="T463" s="13" t="s">
        <v>63</v>
      </c>
      <c r="U463" s="13" t="s">
        <v>64</v>
      </c>
      <c r="V463" s="19" t="s">
        <v>65</v>
      </c>
    </row>
    <row r="464" spans="1:22" x14ac:dyDescent="0.35">
      <c r="A464" s="1">
        <v>42303</v>
      </c>
      <c r="B464">
        <v>174</v>
      </c>
      <c r="C464">
        <v>8</v>
      </c>
      <c r="D464">
        <v>49</v>
      </c>
      <c r="E464" s="39"/>
      <c r="F464" s="33">
        <f t="shared" si="26"/>
        <v>1534</v>
      </c>
      <c r="G464" s="14">
        <f t="shared" si="24"/>
        <v>107</v>
      </c>
      <c r="H464" s="12">
        <v>5</v>
      </c>
      <c r="I464" s="12">
        <v>3000</v>
      </c>
      <c r="J464">
        <f t="shared" si="27"/>
        <v>0</v>
      </c>
      <c r="K464">
        <f t="shared" si="28"/>
        <v>51700</v>
      </c>
      <c r="L464" s="5">
        <v>61700</v>
      </c>
      <c r="M464" s="32">
        <v>10000</v>
      </c>
      <c r="N464" s="5">
        <v>1168685</v>
      </c>
      <c r="O464" s="6">
        <v>1168792</v>
      </c>
      <c r="P464" s="12">
        <v>765.58</v>
      </c>
      <c r="Q464" s="6">
        <v>765.58</v>
      </c>
      <c r="R464" s="12">
        <v>8</v>
      </c>
      <c r="T464" s="13" t="s">
        <v>63</v>
      </c>
      <c r="U464" s="13" t="s">
        <v>64</v>
      </c>
      <c r="V464" s="19" t="s">
        <v>65</v>
      </c>
    </row>
    <row r="465" spans="1:22" x14ac:dyDescent="0.35">
      <c r="A465" s="1">
        <v>42304</v>
      </c>
      <c r="B465">
        <v>73</v>
      </c>
      <c r="C465">
        <v>1</v>
      </c>
      <c r="D465">
        <v>39</v>
      </c>
      <c r="E465" s="39"/>
      <c r="F465" s="33">
        <f t="shared" si="26"/>
        <v>1003</v>
      </c>
      <c r="G465" s="14">
        <f t="shared" si="24"/>
        <v>2718</v>
      </c>
      <c r="H465" s="12">
        <v>4</v>
      </c>
      <c r="I465" s="12">
        <v>12000</v>
      </c>
      <c r="J465">
        <f t="shared" si="27"/>
        <v>0.63999999999998636</v>
      </c>
      <c r="K465">
        <f t="shared" si="28"/>
        <v>27300</v>
      </c>
      <c r="L465" s="5">
        <v>42300</v>
      </c>
      <c r="M465" s="32">
        <v>15000</v>
      </c>
      <c r="N465" s="5">
        <v>1173324</v>
      </c>
      <c r="O465" s="6">
        <v>1176042</v>
      </c>
      <c r="P465" s="12">
        <v>767.52</v>
      </c>
      <c r="Q465" s="6">
        <v>768.16</v>
      </c>
      <c r="R465" s="12">
        <v>4</v>
      </c>
      <c r="T465" s="13" t="s">
        <v>63</v>
      </c>
      <c r="U465" s="13" t="s">
        <v>64</v>
      </c>
      <c r="V465" s="19" t="s">
        <v>65</v>
      </c>
    </row>
    <row r="466" spans="1:22" x14ac:dyDescent="0.35">
      <c r="A466" s="1">
        <v>42305</v>
      </c>
      <c r="B466">
        <v>63</v>
      </c>
      <c r="C466">
        <v>8</v>
      </c>
      <c r="D466">
        <v>68</v>
      </c>
      <c r="E466" s="39"/>
      <c r="F466" s="33">
        <f t="shared" ref="F466:F557" si="29">+B466*B$4+C466*C$4+D466*D$4</f>
        <v>1581</v>
      </c>
      <c r="G466" s="14">
        <f t="shared" si="24"/>
        <v>3318</v>
      </c>
      <c r="H466" s="12">
        <v>2</v>
      </c>
      <c r="I466" s="12">
        <v>0</v>
      </c>
      <c r="J466">
        <f t="shared" si="27"/>
        <v>0.87999999999999545</v>
      </c>
      <c r="K466">
        <f t="shared" si="28"/>
        <v>27600</v>
      </c>
      <c r="L466" s="5">
        <v>32600</v>
      </c>
      <c r="M466" s="32">
        <v>5000</v>
      </c>
      <c r="N466" s="5">
        <v>1176079</v>
      </c>
      <c r="O466" s="6">
        <v>1179397</v>
      </c>
      <c r="P466" s="12">
        <v>768.94</v>
      </c>
      <c r="Q466" s="6">
        <v>769.82</v>
      </c>
      <c r="R466" s="12">
        <v>5</v>
      </c>
      <c r="T466" s="13" t="s">
        <v>63</v>
      </c>
      <c r="U466" s="13" t="s">
        <v>64</v>
      </c>
      <c r="V466" s="19" t="s">
        <v>65</v>
      </c>
    </row>
    <row r="467" spans="1:22" x14ac:dyDescent="0.35">
      <c r="A467" s="1">
        <v>42306</v>
      </c>
      <c r="B467">
        <v>221</v>
      </c>
      <c r="C467">
        <v>4</v>
      </c>
      <c r="D467">
        <v>27</v>
      </c>
      <c r="E467" s="39"/>
      <c r="F467" s="33">
        <f t="shared" si="29"/>
        <v>1219</v>
      </c>
      <c r="G467" s="14">
        <f t="shared" si="24"/>
        <v>8360</v>
      </c>
      <c r="H467" s="12">
        <v>12</v>
      </c>
      <c r="I467" s="12">
        <v>3000</v>
      </c>
      <c r="J467">
        <f t="shared" si="27"/>
        <v>0.79000000000007731</v>
      </c>
      <c r="K467">
        <f t="shared" si="28"/>
        <v>46200</v>
      </c>
      <c r="L467" s="5">
        <v>73200</v>
      </c>
      <c r="M467" s="32">
        <v>27000</v>
      </c>
      <c r="N467" s="5">
        <v>1174420</v>
      </c>
      <c r="O467" s="6">
        <v>1182780</v>
      </c>
      <c r="P467" s="12">
        <v>770.53</v>
      </c>
      <c r="Q467" s="6">
        <v>771.32</v>
      </c>
      <c r="R467" s="12">
        <v>9</v>
      </c>
      <c r="T467" s="13" t="s">
        <v>63</v>
      </c>
      <c r="U467" s="13" t="s">
        <v>64</v>
      </c>
      <c r="V467" s="19" t="s">
        <v>65</v>
      </c>
    </row>
    <row r="468" spans="1:22" x14ac:dyDescent="0.35">
      <c r="A468" s="1">
        <v>42307</v>
      </c>
      <c r="B468">
        <v>74</v>
      </c>
      <c r="C468">
        <v>2</v>
      </c>
      <c r="D468">
        <v>28</v>
      </c>
      <c r="E468" s="39"/>
      <c r="F468" s="33">
        <f t="shared" si="29"/>
        <v>790</v>
      </c>
      <c r="G468" s="14">
        <f t="shared" si="24"/>
        <v>2365</v>
      </c>
      <c r="H468" s="12">
        <v>13</v>
      </c>
      <c r="I468" s="12">
        <v>3300</v>
      </c>
      <c r="J468">
        <f t="shared" si="27"/>
        <v>0.52999999999997272</v>
      </c>
      <c r="K468">
        <f t="shared" si="28"/>
        <v>22700</v>
      </c>
      <c r="L468" s="5">
        <v>34700</v>
      </c>
      <c r="M468" s="32">
        <v>12000</v>
      </c>
      <c r="N468" s="5">
        <v>1182893</v>
      </c>
      <c r="O468" s="6">
        <v>1185258</v>
      </c>
      <c r="P468" s="12">
        <v>772.1</v>
      </c>
      <c r="Q468" s="6">
        <v>772.63</v>
      </c>
      <c r="R468" s="12">
        <v>5</v>
      </c>
      <c r="T468" s="13" t="s">
        <v>63</v>
      </c>
      <c r="U468" s="13" t="s">
        <v>64</v>
      </c>
      <c r="V468" s="19" t="s">
        <v>65</v>
      </c>
    </row>
    <row r="469" spans="1:22" x14ac:dyDescent="0.35">
      <c r="A469" s="1">
        <v>42308</v>
      </c>
      <c r="B469">
        <v>61</v>
      </c>
      <c r="C469">
        <v>2</v>
      </c>
      <c r="D469">
        <v>27</v>
      </c>
      <c r="E469" s="39"/>
      <c r="F469" s="33">
        <f t="shared" si="29"/>
        <v>731</v>
      </c>
      <c r="G469" s="14">
        <f t="shared" si="24"/>
        <v>2625</v>
      </c>
      <c r="H469" s="12">
        <v>8</v>
      </c>
      <c r="I469" s="12">
        <v>0</v>
      </c>
      <c r="J469">
        <f t="shared" si="27"/>
        <v>1.6399999999999864</v>
      </c>
      <c r="K469">
        <f t="shared" si="28"/>
        <v>21100</v>
      </c>
      <c r="L469" s="5">
        <v>27100</v>
      </c>
      <c r="M469" s="32">
        <v>6000</v>
      </c>
      <c r="N469" s="5">
        <v>1185289</v>
      </c>
      <c r="O469" s="6">
        <v>1187914</v>
      </c>
      <c r="P469" s="12">
        <v>772.47</v>
      </c>
      <c r="Q469" s="6">
        <v>774.11</v>
      </c>
      <c r="R469" s="12">
        <v>3</v>
      </c>
      <c r="T469" s="13" t="s">
        <v>63</v>
      </c>
      <c r="U469" s="13" t="s">
        <v>64</v>
      </c>
      <c r="V469" s="19" t="s">
        <v>65</v>
      </c>
    </row>
    <row r="470" spans="1:22" x14ac:dyDescent="0.35">
      <c r="A470" s="1">
        <v>42309</v>
      </c>
      <c r="B470">
        <v>77</v>
      </c>
      <c r="C470">
        <v>3</v>
      </c>
      <c r="D470">
        <v>63</v>
      </c>
      <c r="E470" s="39"/>
      <c r="F470" s="33">
        <f t="shared" si="29"/>
        <v>1503</v>
      </c>
      <c r="G470" s="14">
        <f t="shared" si="24"/>
        <v>3392</v>
      </c>
      <c r="H470" s="12">
        <v>10</v>
      </c>
      <c r="I470" s="12">
        <v>500</v>
      </c>
      <c r="J470">
        <f t="shared" si="27"/>
        <v>0.90000000000009095</v>
      </c>
      <c r="K470">
        <f t="shared" si="28"/>
        <v>36400</v>
      </c>
      <c r="L470" s="5">
        <v>41400</v>
      </c>
      <c r="M470" s="32">
        <v>5000</v>
      </c>
      <c r="N470" s="5">
        <v>1187954</v>
      </c>
      <c r="O470" s="6">
        <v>1191346</v>
      </c>
      <c r="P470" s="12">
        <v>775.05</v>
      </c>
      <c r="Q470" s="6">
        <v>775.95</v>
      </c>
      <c r="R470" s="12">
        <v>5</v>
      </c>
      <c r="T470" s="13" t="s">
        <v>63</v>
      </c>
      <c r="U470" s="13" t="s">
        <v>64</v>
      </c>
      <c r="V470" s="19" t="s">
        <v>65</v>
      </c>
    </row>
    <row r="471" spans="1:22" x14ac:dyDescent="0.35">
      <c r="A471" s="1">
        <v>42310</v>
      </c>
      <c r="B471">
        <v>187</v>
      </c>
      <c r="C471">
        <v>15</v>
      </c>
      <c r="D471">
        <v>64</v>
      </c>
      <c r="E471" s="39"/>
      <c r="F471" s="33">
        <f t="shared" si="29"/>
        <v>1901</v>
      </c>
      <c r="G471" s="14">
        <f t="shared" si="24"/>
        <v>1363</v>
      </c>
      <c r="H471" s="12">
        <v>7</v>
      </c>
      <c r="I471" s="12">
        <v>15300</v>
      </c>
      <c r="J471">
        <f t="shared" si="27"/>
        <v>0.81000000000005912</v>
      </c>
      <c r="K471">
        <f t="shared" si="28"/>
        <v>67100</v>
      </c>
      <c r="L471" s="5">
        <v>80600</v>
      </c>
      <c r="M471" s="32">
        <v>13500</v>
      </c>
      <c r="N471" s="5">
        <v>1191360</v>
      </c>
      <c r="O471" s="6">
        <v>1192723</v>
      </c>
      <c r="P471" s="12">
        <v>776.77</v>
      </c>
      <c r="Q471" s="6">
        <v>777.58</v>
      </c>
      <c r="R471" s="12">
        <v>0</v>
      </c>
      <c r="T471" s="13" t="s">
        <v>63</v>
      </c>
      <c r="U471" s="13" t="s">
        <v>64</v>
      </c>
      <c r="V471" s="19" t="s">
        <v>65</v>
      </c>
    </row>
    <row r="472" spans="1:22" x14ac:dyDescent="0.35">
      <c r="A472" s="1">
        <v>42311</v>
      </c>
      <c r="B472">
        <v>89</v>
      </c>
      <c r="C472">
        <v>2</v>
      </c>
      <c r="D472">
        <v>56</v>
      </c>
      <c r="E472" s="39"/>
      <c r="F472" s="33">
        <f t="shared" si="29"/>
        <v>1395</v>
      </c>
      <c r="G472" s="14">
        <f t="shared" si="24"/>
        <v>2964</v>
      </c>
      <c r="H472" s="12">
        <v>0</v>
      </c>
      <c r="I472" s="12">
        <v>0</v>
      </c>
      <c r="J472">
        <f t="shared" si="27"/>
        <v>0.4799999999999045</v>
      </c>
      <c r="K472">
        <f t="shared" si="28"/>
        <v>28200</v>
      </c>
      <c r="L472" s="5">
        <v>30700</v>
      </c>
      <c r="M472" s="32">
        <v>2500</v>
      </c>
      <c r="N472" s="5">
        <v>1195732</v>
      </c>
      <c r="O472" s="6">
        <v>1198696</v>
      </c>
      <c r="P472" s="12">
        <v>778.57</v>
      </c>
      <c r="Q472" s="6">
        <v>779.05</v>
      </c>
      <c r="R472" s="12">
        <v>5</v>
      </c>
      <c r="T472" s="13" t="s">
        <v>63</v>
      </c>
      <c r="U472" s="13" t="s">
        <v>64</v>
      </c>
      <c r="V472" s="19" t="s">
        <v>65</v>
      </c>
    </row>
    <row r="473" spans="1:22" x14ac:dyDescent="0.35">
      <c r="A473" s="1">
        <v>42312</v>
      </c>
      <c r="B473">
        <v>76</v>
      </c>
      <c r="C473">
        <v>0</v>
      </c>
      <c r="D473">
        <v>54</v>
      </c>
      <c r="E473" s="39"/>
      <c r="F473" s="33">
        <f t="shared" si="29"/>
        <v>1308</v>
      </c>
      <c r="G473" s="14">
        <f t="shared" si="24"/>
        <v>3064</v>
      </c>
      <c r="H473" s="12">
        <v>11</v>
      </c>
      <c r="I473" s="12">
        <v>0</v>
      </c>
      <c r="J473">
        <f t="shared" si="27"/>
        <v>100.66999999999996</v>
      </c>
      <c r="K473">
        <f t="shared" si="28"/>
        <v>7200</v>
      </c>
      <c r="L473" s="5">
        <v>32700</v>
      </c>
      <c r="M473" s="32">
        <v>25500</v>
      </c>
      <c r="N473" s="5">
        <v>1198819</v>
      </c>
      <c r="O473" s="6">
        <v>1201883</v>
      </c>
      <c r="P473" s="12">
        <v>779.94</v>
      </c>
      <c r="Q473" s="6">
        <v>880.61</v>
      </c>
      <c r="R473" s="12">
        <v>6</v>
      </c>
      <c r="T473" s="13" t="s">
        <v>63</v>
      </c>
      <c r="U473" s="13" t="s">
        <v>64</v>
      </c>
      <c r="V473" s="19" t="s">
        <v>65</v>
      </c>
    </row>
    <row r="474" spans="1:22" x14ac:dyDescent="0.35">
      <c r="A474" s="1">
        <v>42313</v>
      </c>
      <c r="B474">
        <v>262</v>
      </c>
      <c r="C474">
        <v>3</v>
      </c>
      <c r="D474">
        <v>34</v>
      </c>
      <c r="E474" s="39"/>
      <c r="F474" s="33">
        <f t="shared" si="29"/>
        <v>1478</v>
      </c>
      <c r="G474" s="14">
        <f t="shared" si="24"/>
        <v>3180</v>
      </c>
      <c r="H474" s="12">
        <v>9</v>
      </c>
      <c r="I474" s="12">
        <v>0</v>
      </c>
      <c r="J474">
        <f t="shared" si="27"/>
        <v>1.0299999999999727</v>
      </c>
      <c r="K474">
        <f t="shared" si="28"/>
        <v>81500</v>
      </c>
      <c r="L474" s="5">
        <v>83000</v>
      </c>
      <c r="M474" s="32">
        <v>1500</v>
      </c>
      <c r="N474" s="5">
        <v>1201919</v>
      </c>
      <c r="O474" s="6">
        <v>1205099</v>
      </c>
      <c r="P474" s="12">
        <v>781.39</v>
      </c>
      <c r="Q474" s="6">
        <v>782.42</v>
      </c>
      <c r="R474" s="12">
        <v>8</v>
      </c>
      <c r="T474" s="13" t="s">
        <v>63</v>
      </c>
      <c r="U474" s="13" t="s">
        <v>64</v>
      </c>
      <c r="V474" s="19" t="s">
        <v>65</v>
      </c>
    </row>
    <row r="475" spans="1:22" x14ac:dyDescent="0.35">
      <c r="A475" s="1">
        <v>42314</v>
      </c>
      <c r="B475">
        <v>60</v>
      </c>
      <c r="C475">
        <v>2</v>
      </c>
      <c r="D475">
        <v>35</v>
      </c>
      <c r="E475" s="39"/>
      <c r="F475" s="33">
        <f t="shared" si="29"/>
        <v>888</v>
      </c>
      <c r="G475" s="14">
        <f t="shared" si="24"/>
        <v>2252</v>
      </c>
      <c r="H475" s="12">
        <v>14</v>
      </c>
      <c r="I475" s="12">
        <v>13000</v>
      </c>
      <c r="J475">
        <f t="shared" si="27"/>
        <v>0.67999999999994998</v>
      </c>
      <c r="K475">
        <f t="shared" si="28"/>
        <v>39700</v>
      </c>
      <c r="L475" s="5">
        <v>42700</v>
      </c>
      <c r="M475" s="32">
        <v>3000</v>
      </c>
      <c r="N475" s="5">
        <v>1205943</v>
      </c>
      <c r="O475" s="6">
        <v>1208195</v>
      </c>
      <c r="P475" s="12">
        <v>783.22</v>
      </c>
      <c r="Q475" s="6">
        <v>783.9</v>
      </c>
      <c r="R475" s="12">
        <v>4</v>
      </c>
      <c r="T475" s="13" t="s">
        <v>63</v>
      </c>
      <c r="U475" s="13" t="s">
        <v>64</v>
      </c>
      <c r="V475" s="19" t="s">
        <v>65</v>
      </c>
    </row>
    <row r="476" spans="1:22" x14ac:dyDescent="0.35">
      <c r="A476" s="1">
        <v>42315</v>
      </c>
      <c r="B476">
        <v>59</v>
      </c>
      <c r="C476">
        <v>1</v>
      </c>
      <c r="D476">
        <v>23</v>
      </c>
      <c r="E476" s="39"/>
      <c r="F476" s="33">
        <f t="shared" si="29"/>
        <v>641</v>
      </c>
      <c r="G476" s="14">
        <f t="shared" si="24"/>
        <v>2457</v>
      </c>
      <c r="H476" s="12">
        <v>8</v>
      </c>
      <c r="I476" s="12">
        <v>3000</v>
      </c>
      <c r="J476">
        <f t="shared" si="27"/>
        <v>0.62000000000000455</v>
      </c>
      <c r="K476">
        <f t="shared" si="28"/>
        <v>12600</v>
      </c>
      <c r="L476" s="5">
        <v>25600</v>
      </c>
      <c r="M476" s="32">
        <v>13000</v>
      </c>
      <c r="N476" s="5">
        <v>1208241</v>
      </c>
      <c r="O476" s="6">
        <v>1210698</v>
      </c>
      <c r="P476" s="12">
        <v>784.74</v>
      </c>
      <c r="Q476" s="6">
        <v>785.36</v>
      </c>
      <c r="R476" s="12">
        <v>4</v>
      </c>
      <c r="T476" s="13" t="s">
        <v>63</v>
      </c>
      <c r="U476" s="13" t="s">
        <v>64</v>
      </c>
      <c r="V476" s="19" t="s">
        <v>65</v>
      </c>
    </row>
    <row r="477" spans="1:22" x14ac:dyDescent="0.35">
      <c r="A477" s="1">
        <v>42316</v>
      </c>
      <c r="B477">
        <v>82</v>
      </c>
      <c r="C477">
        <v>4</v>
      </c>
      <c r="D477">
        <v>58</v>
      </c>
      <c r="E477" s="39"/>
      <c r="F477" s="33">
        <f t="shared" si="29"/>
        <v>1422</v>
      </c>
      <c r="G477" s="14">
        <f t="shared" si="24"/>
        <v>3891</v>
      </c>
      <c r="H477" s="12">
        <v>8</v>
      </c>
      <c r="I477" s="12">
        <v>6600</v>
      </c>
      <c r="J477">
        <f t="shared" si="27"/>
        <v>1.2899999999999636</v>
      </c>
      <c r="K477">
        <f t="shared" si="28"/>
        <v>50200</v>
      </c>
      <c r="L477" s="5">
        <v>52700</v>
      </c>
      <c r="M477" s="32">
        <v>2500</v>
      </c>
      <c r="N477" s="5">
        <v>1210712</v>
      </c>
      <c r="O477" s="6">
        <v>1214603</v>
      </c>
      <c r="P477" s="12">
        <v>786.13</v>
      </c>
      <c r="Q477" s="6">
        <v>787.42</v>
      </c>
      <c r="R477" s="12">
        <v>5</v>
      </c>
      <c r="T477" s="13" t="s">
        <v>63</v>
      </c>
      <c r="U477" s="13" t="s">
        <v>64</v>
      </c>
      <c r="V477" s="19" t="s">
        <v>65</v>
      </c>
    </row>
    <row r="478" spans="1:22" x14ac:dyDescent="0.35">
      <c r="A478" s="1">
        <v>42317</v>
      </c>
      <c r="B478">
        <v>210</v>
      </c>
      <c r="C478">
        <v>3</v>
      </c>
      <c r="D478">
        <v>29</v>
      </c>
      <c r="E478" s="39"/>
      <c r="F478" s="33">
        <f t="shared" si="29"/>
        <v>1222</v>
      </c>
      <c r="G478" s="14">
        <f t="shared" si="24"/>
        <v>3545</v>
      </c>
      <c r="H478" s="12">
        <v>0</v>
      </c>
      <c r="I478" s="12">
        <v>12800</v>
      </c>
      <c r="J478">
        <f t="shared" si="27"/>
        <v>1.6900000000000546</v>
      </c>
      <c r="K478">
        <f t="shared" si="28"/>
        <v>55700</v>
      </c>
      <c r="L478" s="5">
        <v>78700</v>
      </c>
      <c r="M478" s="32">
        <v>23000</v>
      </c>
      <c r="N478" s="5">
        <v>1214663</v>
      </c>
      <c r="O478" s="6">
        <v>1218208</v>
      </c>
      <c r="P478" s="12">
        <v>788.64</v>
      </c>
      <c r="Q478" s="6">
        <v>790.33</v>
      </c>
      <c r="R478" s="12">
        <v>11</v>
      </c>
      <c r="T478" s="13" t="s">
        <v>63</v>
      </c>
      <c r="U478" s="13" t="s">
        <v>64</v>
      </c>
      <c r="V478" s="19" t="s">
        <v>65</v>
      </c>
    </row>
    <row r="479" spans="1:22" x14ac:dyDescent="0.35">
      <c r="A479" s="1">
        <v>42318</v>
      </c>
      <c r="B479">
        <v>74</v>
      </c>
      <c r="C479">
        <v>2</v>
      </c>
      <c r="D479">
        <v>37</v>
      </c>
      <c r="E479" s="39"/>
      <c r="F479" s="33">
        <f t="shared" si="29"/>
        <v>970</v>
      </c>
      <c r="G479" s="14">
        <f t="shared" si="24"/>
        <v>2770</v>
      </c>
      <c r="H479" s="12">
        <v>0</v>
      </c>
      <c r="I479" s="12">
        <v>19000</v>
      </c>
      <c r="J479">
        <f t="shared" si="27"/>
        <v>0.66000000000008185</v>
      </c>
      <c r="K479">
        <f t="shared" si="28"/>
        <v>40000</v>
      </c>
      <c r="L479" s="5">
        <v>53000</v>
      </c>
      <c r="M479" s="32">
        <v>13000</v>
      </c>
      <c r="N479" s="5">
        <v>1218351</v>
      </c>
      <c r="O479" s="6">
        <v>1221121</v>
      </c>
      <c r="P479" s="12">
        <v>791.18</v>
      </c>
      <c r="Q479" s="6">
        <v>791.84</v>
      </c>
      <c r="R479" s="12">
        <v>4</v>
      </c>
      <c r="T479" s="13" t="s">
        <v>63</v>
      </c>
      <c r="U479" s="13" t="s">
        <v>64</v>
      </c>
      <c r="V479" s="19" t="s">
        <v>65</v>
      </c>
    </row>
    <row r="480" spans="1:22" x14ac:dyDescent="0.35">
      <c r="A480" s="1">
        <v>42319</v>
      </c>
      <c r="B480">
        <v>81</v>
      </c>
      <c r="C480">
        <v>3</v>
      </c>
      <c r="D480">
        <v>80</v>
      </c>
      <c r="E480" s="39"/>
      <c r="F480" s="33">
        <f t="shared" si="29"/>
        <v>1855</v>
      </c>
      <c r="G480" s="14">
        <f t="shared" si="24"/>
        <v>3403</v>
      </c>
      <c r="H480" s="12">
        <v>0</v>
      </c>
      <c r="I480" s="12">
        <v>0</v>
      </c>
      <c r="J480">
        <f t="shared" si="27"/>
        <v>0.53999999999996362</v>
      </c>
      <c r="K480">
        <f t="shared" si="28"/>
        <v>-251800</v>
      </c>
      <c r="L480" s="5">
        <v>43700</v>
      </c>
      <c r="M480" s="32">
        <v>295500</v>
      </c>
      <c r="N480" s="5">
        <v>1221211</v>
      </c>
      <c r="O480" s="6">
        <v>1224614</v>
      </c>
      <c r="P480" s="12">
        <v>792.7</v>
      </c>
      <c r="Q480" s="6">
        <v>793.24</v>
      </c>
      <c r="R480" s="12">
        <v>3</v>
      </c>
      <c r="T480" s="13" t="s">
        <v>63</v>
      </c>
      <c r="U480" s="13" t="s">
        <v>64</v>
      </c>
      <c r="V480" s="19" t="s">
        <v>65</v>
      </c>
    </row>
    <row r="481" spans="1:22" x14ac:dyDescent="0.35">
      <c r="A481" s="1">
        <v>42320</v>
      </c>
      <c r="B481">
        <v>222</v>
      </c>
      <c r="C481">
        <v>9</v>
      </c>
      <c r="D481">
        <v>45</v>
      </c>
      <c r="E481" s="39"/>
      <c r="F481" s="33">
        <f t="shared" si="29"/>
        <v>1602</v>
      </c>
      <c r="G481" s="14">
        <f t="shared" si="24"/>
        <v>4776</v>
      </c>
      <c r="H481" s="12">
        <v>0</v>
      </c>
      <c r="I481" s="12">
        <v>3300</v>
      </c>
      <c r="J481">
        <f t="shared" si="27"/>
        <v>0.70999999999992269</v>
      </c>
      <c r="K481">
        <f t="shared" si="28"/>
        <v>66000</v>
      </c>
      <c r="L481" s="5">
        <v>76000</v>
      </c>
      <c r="M481" s="32">
        <v>10000</v>
      </c>
      <c r="N481" s="5">
        <v>1224674</v>
      </c>
      <c r="O481" s="6">
        <v>1229450</v>
      </c>
      <c r="P481" s="12">
        <v>793.95</v>
      </c>
      <c r="Q481" s="6">
        <v>794.66</v>
      </c>
      <c r="R481" s="12">
        <v>12</v>
      </c>
      <c r="T481" s="13" t="s">
        <v>63</v>
      </c>
      <c r="U481" s="13" t="s">
        <v>64</v>
      </c>
      <c r="V481" s="19" t="s">
        <v>65</v>
      </c>
    </row>
    <row r="482" spans="1:22" x14ac:dyDescent="0.35">
      <c r="A482" s="1">
        <v>42321</v>
      </c>
      <c r="B482">
        <v>51</v>
      </c>
      <c r="C482">
        <v>0</v>
      </c>
      <c r="D482">
        <v>49</v>
      </c>
      <c r="E482" s="39"/>
      <c r="F482" s="33">
        <f t="shared" si="29"/>
        <v>1133</v>
      </c>
      <c r="G482" s="14">
        <f t="shared" si="24"/>
        <v>2449</v>
      </c>
      <c r="H482" s="12">
        <v>0</v>
      </c>
      <c r="I482" s="12">
        <v>3000</v>
      </c>
      <c r="J482">
        <f t="shared" si="27"/>
        <v>0.36000000000001364</v>
      </c>
      <c r="K482">
        <f t="shared" si="28"/>
        <v>-74500</v>
      </c>
      <c r="L482" s="5">
        <v>28500</v>
      </c>
      <c r="M482" s="32">
        <v>103000</v>
      </c>
      <c r="N482" s="5">
        <v>1229544</v>
      </c>
      <c r="O482" s="6">
        <v>1231993</v>
      </c>
      <c r="P482" s="12">
        <v>795.41</v>
      </c>
      <c r="Q482" s="6">
        <v>795.77</v>
      </c>
      <c r="R482" s="12">
        <v>3</v>
      </c>
      <c r="T482" s="13" t="s">
        <v>63</v>
      </c>
      <c r="U482" s="13" t="s">
        <v>64</v>
      </c>
      <c r="V482" s="19" t="s">
        <v>65</v>
      </c>
    </row>
    <row r="483" spans="1:22" x14ac:dyDescent="0.35">
      <c r="A483" s="1">
        <v>42322</v>
      </c>
      <c r="B483">
        <v>61</v>
      </c>
      <c r="C483">
        <v>4</v>
      </c>
      <c r="D483">
        <v>55</v>
      </c>
      <c r="E483" s="39"/>
      <c r="F483" s="33">
        <f t="shared" si="29"/>
        <v>1299</v>
      </c>
      <c r="G483" s="14">
        <f t="shared" si="24"/>
        <v>2859</v>
      </c>
      <c r="H483" s="12">
        <v>0</v>
      </c>
      <c r="I483" s="12">
        <v>0</v>
      </c>
      <c r="J483">
        <f t="shared" si="27"/>
        <v>0.12000000000000455</v>
      </c>
      <c r="K483">
        <f t="shared" si="28"/>
        <v>21600</v>
      </c>
      <c r="L483" s="5">
        <v>29600</v>
      </c>
      <c r="M483" s="32">
        <v>8000</v>
      </c>
      <c r="N483" s="5">
        <v>1232149</v>
      </c>
      <c r="O483" s="6">
        <v>1235008</v>
      </c>
      <c r="P483" s="12">
        <v>796.68</v>
      </c>
      <c r="Q483" s="6">
        <v>796.8</v>
      </c>
      <c r="R483" s="12">
        <v>3</v>
      </c>
      <c r="T483" s="13" t="s">
        <v>63</v>
      </c>
      <c r="U483" s="13" t="s">
        <v>64</v>
      </c>
      <c r="V483" s="19" t="s">
        <v>65</v>
      </c>
    </row>
    <row r="484" spans="1:22" x14ac:dyDescent="0.35">
      <c r="A484" s="1">
        <v>42323</v>
      </c>
      <c r="B484">
        <v>53</v>
      </c>
      <c r="C484">
        <v>6</v>
      </c>
      <c r="D484">
        <v>38</v>
      </c>
      <c r="E484" s="39"/>
      <c r="F484" s="33">
        <f t="shared" si="29"/>
        <v>943</v>
      </c>
      <c r="G484" s="14">
        <f t="shared" si="24"/>
        <v>1000</v>
      </c>
      <c r="H484" s="12">
        <v>0</v>
      </c>
      <c r="I484" s="12">
        <v>0</v>
      </c>
      <c r="J484">
        <f t="shared" si="27"/>
        <v>1.2200000000000273</v>
      </c>
      <c r="K484">
        <f t="shared" si="28"/>
        <v>21900</v>
      </c>
      <c r="L484" s="5">
        <v>28900</v>
      </c>
      <c r="M484" s="32">
        <v>7000</v>
      </c>
      <c r="N484" s="5">
        <v>1234025</v>
      </c>
      <c r="O484" s="6">
        <v>1235025</v>
      </c>
      <c r="P484" s="12">
        <v>797.98</v>
      </c>
      <c r="Q484" s="6">
        <v>799.2</v>
      </c>
      <c r="R484" s="12">
        <v>3</v>
      </c>
      <c r="T484" s="13" t="s">
        <v>63</v>
      </c>
      <c r="U484" s="13" t="s">
        <v>64</v>
      </c>
      <c r="V484" s="19" t="s">
        <v>65</v>
      </c>
    </row>
    <row r="485" spans="1:22" x14ac:dyDescent="0.35">
      <c r="A485" s="1">
        <v>42324</v>
      </c>
      <c r="B485">
        <v>180</v>
      </c>
      <c r="C485">
        <v>4</v>
      </c>
      <c r="D485">
        <v>41</v>
      </c>
      <c r="E485" s="39"/>
      <c r="F485" s="33">
        <f t="shared" si="29"/>
        <v>1376</v>
      </c>
      <c r="G485" s="14">
        <f t="shared" si="24"/>
        <v>4663</v>
      </c>
      <c r="H485" s="12">
        <v>5</v>
      </c>
      <c r="I485" s="12">
        <v>3000</v>
      </c>
      <c r="J485">
        <f t="shared" si="27"/>
        <v>4.9999999999954525E-2</v>
      </c>
      <c r="K485">
        <f t="shared" si="28"/>
        <v>31700</v>
      </c>
      <c r="L485" s="5">
        <v>57700</v>
      </c>
      <c r="M485" s="32">
        <v>26000</v>
      </c>
      <c r="N485" s="5">
        <v>1237777</v>
      </c>
      <c r="O485" s="6">
        <v>1242440</v>
      </c>
      <c r="P485" s="12">
        <v>800.45</v>
      </c>
      <c r="Q485" s="6">
        <v>800.5</v>
      </c>
      <c r="R485" s="12">
        <v>9</v>
      </c>
      <c r="T485" s="13" t="s">
        <v>63</v>
      </c>
      <c r="U485" s="13" t="s">
        <v>64</v>
      </c>
      <c r="V485" s="19" t="s">
        <v>65</v>
      </c>
    </row>
    <row r="486" spans="1:22" x14ac:dyDescent="0.35">
      <c r="A486" s="1">
        <v>42325</v>
      </c>
      <c r="B486">
        <v>69</v>
      </c>
      <c r="C486">
        <v>2</v>
      </c>
      <c r="D486">
        <v>35</v>
      </c>
      <c r="E486" s="39"/>
      <c r="F486" s="33">
        <f t="shared" si="29"/>
        <v>915</v>
      </c>
      <c r="G486" s="14">
        <f t="shared" si="24"/>
        <v>2833</v>
      </c>
      <c r="H486" s="12">
        <v>5</v>
      </c>
      <c r="I486" s="12">
        <v>8000</v>
      </c>
      <c r="J486">
        <f t="shared" si="27"/>
        <v>0.64999999999997726</v>
      </c>
      <c r="K486">
        <f t="shared" si="28"/>
        <v>31200</v>
      </c>
      <c r="L486" s="5">
        <v>39200</v>
      </c>
      <c r="M486" s="32">
        <v>8000</v>
      </c>
      <c r="N486" s="5">
        <v>1242573</v>
      </c>
      <c r="O486" s="6">
        <v>1245406</v>
      </c>
      <c r="P486" s="12">
        <v>803.48</v>
      </c>
      <c r="Q486" s="6">
        <v>804.13</v>
      </c>
      <c r="R486" s="12">
        <v>3</v>
      </c>
      <c r="T486" s="13" t="s">
        <v>63</v>
      </c>
      <c r="U486" s="13" t="s">
        <v>64</v>
      </c>
      <c r="V486" s="19" t="s">
        <v>65</v>
      </c>
    </row>
    <row r="487" spans="1:22" x14ac:dyDescent="0.35">
      <c r="A487" s="1">
        <v>42326</v>
      </c>
      <c r="B487">
        <v>67</v>
      </c>
      <c r="C487">
        <v>3</v>
      </c>
      <c r="D487">
        <v>73</v>
      </c>
      <c r="E487" s="39"/>
      <c r="F487" s="33">
        <f t="shared" si="29"/>
        <v>1673</v>
      </c>
      <c r="G487" s="14">
        <f t="shared" si="24"/>
        <v>101</v>
      </c>
      <c r="H487" s="12">
        <v>2</v>
      </c>
      <c r="I487" s="12">
        <v>0</v>
      </c>
      <c r="J487">
        <f t="shared" si="27"/>
        <v>3.0000000000086402E-2</v>
      </c>
      <c r="K487">
        <f t="shared" si="28"/>
        <v>28800</v>
      </c>
      <c r="L487" s="5">
        <v>34800</v>
      </c>
      <c r="M487" s="32">
        <v>6000</v>
      </c>
      <c r="N487" s="5">
        <v>1245592</v>
      </c>
      <c r="O487" s="6">
        <v>1245693</v>
      </c>
      <c r="P487" s="12">
        <v>804.93</v>
      </c>
      <c r="Q487" s="6">
        <v>804.96</v>
      </c>
      <c r="R487" s="12">
        <v>4</v>
      </c>
      <c r="T487" s="13" t="s">
        <v>63</v>
      </c>
      <c r="U487" s="13" t="s">
        <v>64</v>
      </c>
      <c r="V487" s="19" t="s">
        <v>65</v>
      </c>
    </row>
    <row r="488" spans="1:22" x14ac:dyDescent="0.35">
      <c r="A488" s="1">
        <v>42327</v>
      </c>
      <c r="B488">
        <v>167</v>
      </c>
      <c r="C488">
        <v>8</v>
      </c>
      <c r="D488">
        <v>22</v>
      </c>
      <c r="E488" s="39"/>
      <c r="F488" s="33">
        <f t="shared" si="29"/>
        <v>973</v>
      </c>
      <c r="G488" s="14">
        <f>+O488-N488</f>
        <v>2752</v>
      </c>
      <c r="H488" s="12">
        <v>11</v>
      </c>
      <c r="I488" s="12">
        <v>3000</v>
      </c>
      <c r="J488">
        <f t="shared" si="27"/>
        <v>1.0899999999999181</v>
      </c>
      <c r="K488">
        <f t="shared" si="28"/>
        <v>51600</v>
      </c>
      <c r="L488" s="5">
        <v>65600</v>
      </c>
      <c r="M488" s="32">
        <v>14000</v>
      </c>
      <c r="N488" s="5">
        <v>1254047</v>
      </c>
      <c r="O488" s="6">
        <f>+N489</f>
        <v>1256799</v>
      </c>
      <c r="P488" s="12">
        <v>807.59</v>
      </c>
      <c r="Q488" s="6">
        <v>808.68</v>
      </c>
      <c r="R488" s="12">
        <v>9</v>
      </c>
      <c r="T488" s="13" t="s">
        <v>63</v>
      </c>
      <c r="U488" s="13" t="s">
        <v>64</v>
      </c>
      <c r="V488" s="19" t="s">
        <v>65</v>
      </c>
    </row>
    <row r="489" spans="1:22" x14ac:dyDescent="0.35">
      <c r="A489" s="1">
        <v>42328</v>
      </c>
      <c r="B489">
        <v>46</v>
      </c>
      <c r="C489">
        <v>0</v>
      </c>
      <c r="D489">
        <v>37</v>
      </c>
      <c r="E489" s="39"/>
      <c r="F489" s="33">
        <f t="shared" si="29"/>
        <v>878</v>
      </c>
      <c r="G489" s="14">
        <f t="shared" si="24"/>
        <v>2974</v>
      </c>
      <c r="H489" s="12">
        <v>4</v>
      </c>
      <c r="I489" s="12">
        <v>7500</v>
      </c>
      <c r="J489">
        <f t="shared" si="27"/>
        <v>9.0000000000031832E-2</v>
      </c>
      <c r="K489">
        <f t="shared" si="28"/>
        <v>25900</v>
      </c>
      <c r="L489" s="5">
        <v>28900</v>
      </c>
      <c r="M489" s="32">
        <v>3000</v>
      </c>
      <c r="N489" s="5">
        <v>1256799</v>
      </c>
      <c r="O489" s="6">
        <v>1259773</v>
      </c>
      <c r="P489" s="12">
        <v>809.6</v>
      </c>
      <c r="Q489" s="6">
        <v>809.69</v>
      </c>
      <c r="R489" s="12">
        <v>3</v>
      </c>
      <c r="T489" s="13" t="s">
        <v>63</v>
      </c>
      <c r="U489" s="13" t="s">
        <v>64</v>
      </c>
      <c r="V489" s="19" t="s">
        <v>65</v>
      </c>
    </row>
    <row r="490" spans="1:22" x14ac:dyDescent="0.35">
      <c r="A490" s="1">
        <v>42329</v>
      </c>
      <c r="B490">
        <v>67</v>
      </c>
      <c r="C490">
        <v>0</v>
      </c>
      <c r="D490">
        <v>49</v>
      </c>
      <c r="E490" s="39"/>
      <c r="F490" s="33">
        <f t="shared" si="29"/>
        <v>1181</v>
      </c>
      <c r="G490" s="14">
        <f t="shared" si="24"/>
        <v>1000</v>
      </c>
      <c r="H490" s="12">
        <v>6</v>
      </c>
      <c r="I490" s="12">
        <v>0</v>
      </c>
      <c r="J490">
        <f t="shared" si="27"/>
        <v>0.49000000000000909</v>
      </c>
      <c r="K490">
        <f t="shared" si="28"/>
        <v>26500</v>
      </c>
      <c r="L490" s="5">
        <v>31500</v>
      </c>
      <c r="M490" s="32">
        <v>5000</v>
      </c>
      <c r="N490" s="5">
        <v>1256917</v>
      </c>
      <c r="O490" s="6">
        <v>1257917</v>
      </c>
      <c r="P490" s="12">
        <v>809.93</v>
      </c>
      <c r="Q490" s="6">
        <v>810.42</v>
      </c>
      <c r="R490" s="12">
        <v>4</v>
      </c>
      <c r="T490" s="13" t="s">
        <v>63</v>
      </c>
      <c r="U490" s="13" t="s">
        <v>64</v>
      </c>
      <c r="V490" s="19" t="s">
        <v>65</v>
      </c>
    </row>
    <row r="491" spans="1:22" x14ac:dyDescent="0.35">
      <c r="A491" s="1">
        <v>42330</v>
      </c>
      <c r="B491">
        <v>88</v>
      </c>
      <c r="C491">
        <v>1</v>
      </c>
      <c r="D491">
        <v>62</v>
      </c>
      <c r="E491" s="39"/>
      <c r="F491" s="33">
        <f t="shared" si="29"/>
        <v>1508</v>
      </c>
      <c r="G491" s="14">
        <f t="shared" si="24"/>
        <v>3669</v>
      </c>
      <c r="H491" s="12">
        <v>5</v>
      </c>
      <c r="I491" s="12">
        <v>0</v>
      </c>
      <c r="J491">
        <f t="shared" si="27"/>
        <v>0.58000000000004093</v>
      </c>
      <c r="K491">
        <f t="shared" si="28"/>
        <v>37700</v>
      </c>
      <c r="L491" s="5">
        <v>41700</v>
      </c>
      <c r="M491" s="32">
        <v>4000</v>
      </c>
      <c r="N491" s="5">
        <v>1259774</v>
      </c>
      <c r="O491" s="6">
        <v>1263443</v>
      </c>
      <c r="P491" s="12">
        <v>811.24</v>
      </c>
      <c r="Q491" s="6">
        <v>811.82</v>
      </c>
      <c r="R491" s="12">
        <v>4</v>
      </c>
      <c r="T491" s="13" t="s">
        <v>63</v>
      </c>
      <c r="U491" s="13" t="s">
        <v>64</v>
      </c>
      <c r="V491" s="19" t="s">
        <v>65</v>
      </c>
    </row>
    <row r="492" spans="1:22" x14ac:dyDescent="0.35">
      <c r="A492" s="1">
        <v>42331</v>
      </c>
      <c r="B492">
        <v>191</v>
      </c>
      <c r="C492">
        <v>10</v>
      </c>
      <c r="D492">
        <v>80</v>
      </c>
      <c r="E492" s="39"/>
      <c r="F492" s="33">
        <f t="shared" si="29"/>
        <v>2213</v>
      </c>
      <c r="G492" s="14">
        <f t="shared" si="24"/>
        <v>5198</v>
      </c>
      <c r="H492" s="12">
        <v>11</v>
      </c>
      <c r="I492" s="12">
        <v>14600</v>
      </c>
      <c r="J492">
        <f t="shared" si="27"/>
        <v>0.61000000000001364</v>
      </c>
      <c r="K492">
        <f t="shared" si="28"/>
        <v>76900</v>
      </c>
      <c r="L492" s="5">
        <v>93900</v>
      </c>
      <c r="M492" s="32">
        <v>17000</v>
      </c>
      <c r="N492" s="5">
        <v>1263584</v>
      </c>
      <c r="O492" s="6">
        <v>1268782</v>
      </c>
      <c r="P492" s="12">
        <v>812.62</v>
      </c>
      <c r="Q492" s="6">
        <v>813.23</v>
      </c>
      <c r="R492" s="12">
        <v>10</v>
      </c>
      <c r="T492" s="13" t="s">
        <v>63</v>
      </c>
      <c r="U492" s="13" t="s">
        <v>64</v>
      </c>
      <c r="V492" s="19" t="s">
        <v>65</v>
      </c>
    </row>
    <row r="493" spans="1:22" x14ac:dyDescent="0.35">
      <c r="A493" s="1">
        <v>42332</v>
      </c>
      <c r="B493">
        <v>80</v>
      </c>
      <c r="C493">
        <v>0</v>
      </c>
      <c r="D493">
        <v>79</v>
      </c>
      <c r="E493" s="39"/>
      <c r="F493" s="33">
        <f t="shared" si="29"/>
        <v>1820</v>
      </c>
      <c r="G493" s="14">
        <f t="shared" si="24"/>
        <v>3903</v>
      </c>
      <c r="H493" s="12">
        <v>1</v>
      </c>
      <c r="I493" s="12">
        <v>0</v>
      </c>
      <c r="J493">
        <f t="shared" si="27"/>
        <v>0.67999999999994998</v>
      </c>
      <c r="K493">
        <f t="shared" si="28"/>
        <v>33600</v>
      </c>
      <c r="L493" s="5">
        <v>36600</v>
      </c>
      <c r="M493" s="32">
        <v>3000</v>
      </c>
      <c r="N493" s="5">
        <v>1269215</v>
      </c>
      <c r="O493" s="6">
        <v>1273118</v>
      </c>
      <c r="P493" s="12">
        <v>814.1</v>
      </c>
      <c r="Q493" s="6">
        <v>814.78</v>
      </c>
      <c r="R493" s="12">
        <v>4</v>
      </c>
      <c r="T493" s="13" t="s">
        <v>63</v>
      </c>
      <c r="U493" s="13" t="s">
        <v>64</v>
      </c>
      <c r="V493" s="19" t="s">
        <v>65</v>
      </c>
    </row>
    <row r="494" spans="1:22" x14ac:dyDescent="0.35">
      <c r="A494" s="1">
        <v>42333</v>
      </c>
      <c r="B494">
        <v>80</v>
      </c>
      <c r="C494">
        <v>3</v>
      </c>
      <c r="D494">
        <v>73</v>
      </c>
      <c r="E494" s="39"/>
      <c r="F494" s="33">
        <f t="shared" si="29"/>
        <v>1712</v>
      </c>
      <c r="G494" s="14">
        <f t="shared" si="24"/>
        <v>4158</v>
      </c>
      <c r="H494" s="12">
        <v>0</v>
      </c>
      <c r="I494" s="12">
        <v>0</v>
      </c>
      <c r="J494">
        <f t="shared" si="27"/>
        <v>0.91999999999995907</v>
      </c>
      <c r="K494">
        <f t="shared" si="28"/>
        <v>33400</v>
      </c>
      <c r="L494" s="5">
        <v>37400</v>
      </c>
      <c r="M494" s="32">
        <v>4000</v>
      </c>
      <c r="N494" s="5">
        <v>1273403</v>
      </c>
      <c r="O494" s="6">
        <v>1277561</v>
      </c>
      <c r="P494" s="12">
        <v>815.59</v>
      </c>
      <c r="Q494" s="6">
        <v>816.51</v>
      </c>
      <c r="R494" s="12">
        <v>5</v>
      </c>
      <c r="T494" s="13" t="s">
        <v>63</v>
      </c>
      <c r="U494" s="13" t="s">
        <v>64</v>
      </c>
      <c r="V494" s="19" t="s">
        <v>65</v>
      </c>
    </row>
    <row r="495" spans="1:22" x14ac:dyDescent="0.35">
      <c r="A495" s="1">
        <v>42334</v>
      </c>
      <c r="B495">
        <v>207</v>
      </c>
      <c r="C495">
        <v>8</v>
      </c>
      <c r="D495">
        <v>63</v>
      </c>
      <c r="E495" s="39"/>
      <c r="F495" s="33">
        <f t="shared" si="29"/>
        <v>1913</v>
      </c>
      <c r="G495" s="14">
        <f t="shared" si="24"/>
        <v>4976</v>
      </c>
      <c r="H495" s="12">
        <v>0</v>
      </c>
      <c r="I495" s="12">
        <v>3000</v>
      </c>
      <c r="J495">
        <f t="shared" si="27"/>
        <v>0.69999999999993179</v>
      </c>
      <c r="K495" s="31">
        <f>L495-M495</f>
        <v>75400</v>
      </c>
      <c r="L495" s="5">
        <v>79400</v>
      </c>
      <c r="M495" s="32">
        <v>4000</v>
      </c>
      <c r="N495" s="5">
        <v>1277827</v>
      </c>
      <c r="O495" s="6">
        <v>1282803</v>
      </c>
      <c r="P495" s="12">
        <v>817.23</v>
      </c>
      <c r="Q495" s="6">
        <v>817.93</v>
      </c>
      <c r="R495" s="12">
        <v>9</v>
      </c>
      <c r="T495" s="13" t="s">
        <v>63</v>
      </c>
      <c r="U495" s="13" t="s">
        <v>64</v>
      </c>
      <c r="V495" s="19" t="s">
        <v>65</v>
      </c>
    </row>
    <row r="496" spans="1:22" x14ac:dyDescent="0.35">
      <c r="A496" s="1">
        <v>42335</v>
      </c>
      <c r="B496">
        <v>53</v>
      </c>
      <c r="C496">
        <v>1</v>
      </c>
      <c r="D496">
        <v>29</v>
      </c>
      <c r="E496" s="39"/>
      <c r="F496" s="33">
        <f t="shared" si="29"/>
        <v>743</v>
      </c>
      <c r="G496" s="14">
        <f t="shared" si="24"/>
        <v>1747</v>
      </c>
      <c r="H496" s="12">
        <v>0</v>
      </c>
      <c r="I496" s="12">
        <v>12500</v>
      </c>
      <c r="J496">
        <f t="shared" si="27"/>
        <v>0.61000000000001364</v>
      </c>
      <c r="K496">
        <f t="shared" si="28"/>
        <v>18300</v>
      </c>
      <c r="L496" s="5">
        <v>33300</v>
      </c>
      <c r="M496" s="32">
        <v>15000</v>
      </c>
      <c r="N496" s="5">
        <v>1283469</v>
      </c>
      <c r="O496" s="6">
        <v>1285216</v>
      </c>
      <c r="P496" s="12">
        <v>818.98</v>
      </c>
      <c r="Q496" s="6">
        <v>819.59</v>
      </c>
      <c r="R496" s="12">
        <v>3</v>
      </c>
      <c r="T496" s="13" t="s">
        <v>63</v>
      </c>
      <c r="U496" s="13" t="s">
        <v>64</v>
      </c>
      <c r="V496" s="19" t="s">
        <v>65</v>
      </c>
    </row>
    <row r="497" spans="1:22" x14ac:dyDescent="0.35">
      <c r="A497" s="1">
        <v>42336</v>
      </c>
      <c r="B497">
        <v>70</v>
      </c>
      <c r="C497">
        <v>3</v>
      </c>
      <c r="D497">
        <v>42</v>
      </c>
      <c r="E497" s="39"/>
      <c r="F497" s="33">
        <f t="shared" si="29"/>
        <v>1062</v>
      </c>
      <c r="G497" s="14">
        <f t="shared" si="24"/>
        <v>3040</v>
      </c>
      <c r="H497" s="12">
        <v>0</v>
      </c>
      <c r="I497" s="12">
        <v>1300</v>
      </c>
      <c r="J497">
        <f t="shared" si="27"/>
        <v>0.48000000000001819</v>
      </c>
      <c r="K497">
        <f t="shared" si="28"/>
        <v>25900</v>
      </c>
      <c r="L497" s="5">
        <v>28900</v>
      </c>
      <c r="M497" s="32">
        <v>3000</v>
      </c>
      <c r="N497" s="5">
        <v>1285328</v>
      </c>
      <c r="O497" s="6">
        <v>1288368</v>
      </c>
      <c r="P497" s="12">
        <v>820.53</v>
      </c>
      <c r="Q497" s="6">
        <v>821.01</v>
      </c>
      <c r="R497" s="12">
        <v>4</v>
      </c>
      <c r="T497" s="13" t="s">
        <v>63</v>
      </c>
      <c r="U497" s="13" t="s">
        <v>64</v>
      </c>
      <c r="V497" s="19" t="s">
        <v>65</v>
      </c>
    </row>
    <row r="498" spans="1:22" x14ac:dyDescent="0.35">
      <c r="A498" s="1">
        <v>42337</v>
      </c>
      <c r="B498">
        <v>56</v>
      </c>
      <c r="C498">
        <v>3</v>
      </c>
      <c r="D498">
        <v>45</v>
      </c>
      <c r="E498" s="39"/>
      <c r="F498" s="33">
        <f t="shared" si="29"/>
        <v>1080</v>
      </c>
      <c r="G498" s="14">
        <f t="shared" si="24"/>
        <v>3947</v>
      </c>
      <c r="H498" s="12">
        <v>0</v>
      </c>
      <c r="I498" s="12">
        <v>0</v>
      </c>
      <c r="J498">
        <f t="shared" si="27"/>
        <v>0.66999999999995907</v>
      </c>
      <c r="K498">
        <f t="shared" si="28"/>
        <v>23200</v>
      </c>
      <c r="L498" s="5">
        <v>27200</v>
      </c>
      <c r="M498" s="32">
        <v>4000</v>
      </c>
      <c r="N498" s="5">
        <v>1288677</v>
      </c>
      <c r="O498" s="6">
        <v>1292624</v>
      </c>
      <c r="P498" s="12">
        <v>821.89</v>
      </c>
      <c r="Q498" s="6">
        <v>822.56</v>
      </c>
      <c r="R498" s="12">
        <v>4</v>
      </c>
      <c r="T498" s="13" t="s">
        <v>63</v>
      </c>
      <c r="U498" s="13" t="s">
        <v>64</v>
      </c>
      <c r="V498" s="19" t="s">
        <v>65</v>
      </c>
    </row>
    <row r="499" spans="1:22" x14ac:dyDescent="0.35">
      <c r="A499" s="1">
        <v>42338</v>
      </c>
      <c r="B499">
        <v>176</v>
      </c>
      <c r="C499">
        <v>4</v>
      </c>
      <c r="D499">
        <v>35</v>
      </c>
      <c r="E499" s="39"/>
      <c r="F499" s="33">
        <f t="shared" si="29"/>
        <v>1244</v>
      </c>
      <c r="G499" s="14">
        <f t="shared" si="24"/>
        <v>801</v>
      </c>
      <c r="H499" s="12">
        <v>0</v>
      </c>
      <c r="I499" s="12">
        <v>0</v>
      </c>
      <c r="J499">
        <f t="shared" si="27"/>
        <v>1.4700000000000273</v>
      </c>
      <c r="K499">
        <f t="shared" si="28"/>
        <v>59100</v>
      </c>
      <c r="L499" s="5">
        <v>62100</v>
      </c>
      <c r="M499" s="32">
        <v>3000</v>
      </c>
      <c r="N499" s="5">
        <v>1291823</v>
      </c>
      <c r="O499" s="6">
        <v>1292624</v>
      </c>
      <c r="P499" s="12">
        <v>824.25</v>
      </c>
      <c r="Q499" s="6">
        <v>825.72</v>
      </c>
      <c r="R499" s="12">
        <v>9</v>
      </c>
      <c r="T499" s="13" t="s">
        <v>63</v>
      </c>
      <c r="U499" s="13" t="s">
        <v>64</v>
      </c>
      <c r="V499" s="19" t="s">
        <v>65</v>
      </c>
    </row>
    <row r="500" spans="1:22" x14ac:dyDescent="0.35">
      <c r="A500" s="1">
        <v>42339</v>
      </c>
      <c r="B500">
        <v>74</v>
      </c>
      <c r="C500">
        <v>3</v>
      </c>
      <c r="D500">
        <v>38</v>
      </c>
      <c r="E500" s="39"/>
      <c r="F500" s="33">
        <f t="shared" si="29"/>
        <v>994</v>
      </c>
      <c r="G500" s="14">
        <f t="shared" si="24"/>
        <v>2542</v>
      </c>
      <c r="H500" s="12">
        <v>0</v>
      </c>
      <c r="I500" s="12">
        <v>12000</v>
      </c>
      <c r="J500">
        <f t="shared" si="27"/>
        <v>0.51999999999998181</v>
      </c>
      <c r="K500">
        <f t="shared" si="28"/>
        <v>39700</v>
      </c>
      <c r="L500" s="5">
        <v>39700</v>
      </c>
      <c r="M500" s="32">
        <v>0</v>
      </c>
      <c r="N500" s="5">
        <v>1296194</v>
      </c>
      <c r="O500" s="6">
        <v>1298736</v>
      </c>
      <c r="P500" s="12">
        <v>826.45</v>
      </c>
      <c r="Q500" s="6">
        <v>826.97</v>
      </c>
      <c r="R500" s="12">
        <v>4</v>
      </c>
      <c r="T500" s="13" t="s">
        <v>63</v>
      </c>
      <c r="U500" s="13" t="s">
        <v>64</v>
      </c>
      <c r="V500" s="19" t="s">
        <v>65</v>
      </c>
    </row>
    <row r="501" spans="1:22" x14ac:dyDescent="0.35">
      <c r="A501" s="1">
        <v>42340</v>
      </c>
      <c r="B501">
        <v>74</v>
      </c>
      <c r="C501">
        <v>5</v>
      </c>
      <c r="D501">
        <v>69</v>
      </c>
      <c r="E501" s="39"/>
      <c r="F501" s="33">
        <f t="shared" si="29"/>
        <v>1622</v>
      </c>
      <c r="G501" s="14">
        <f t="shared" si="24"/>
        <v>3299</v>
      </c>
      <c r="H501" s="12">
        <v>0</v>
      </c>
      <c r="I501" s="12">
        <v>0</v>
      </c>
      <c r="J501">
        <f t="shared" si="27"/>
        <v>0.97000000000002728</v>
      </c>
      <c r="K501">
        <f t="shared" si="28"/>
        <v>23000</v>
      </c>
      <c r="L501" s="5">
        <v>38000</v>
      </c>
      <c r="M501" s="32">
        <v>15000</v>
      </c>
      <c r="N501" s="5">
        <v>1299013</v>
      </c>
      <c r="O501" s="6">
        <v>1302312</v>
      </c>
      <c r="P501" s="12">
        <v>827.92</v>
      </c>
      <c r="Q501" s="6">
        <v>828.89</v>
      </c>
      <c r="R501" s="12">
        <v>4</v>
      </c>
      <c r="T501" s="13" t="s">
        <v>63</v>
      </c>
      <c r="U501" s="13" t="s">
        <v>64</v>
      </c>
      <c r="V501" s="19" t="s">
        <v>65</v>
      </c>
    </row>
    <row r="502" spans="1:22" x14ac:dyDescent="0.35">
      <c r="A502" s="1">
        <v>42341</v>
      </c>
      <c r="B502">
        <v>203</v>
      </c>
      <c r="C502">
        <v>3</v>
      </c>
      <c r="D502">
        <v>37</v>
      </c>
      <c r="E502" s="39"/>
      <c r="F502" s="33">
        <f t="shared" si="29"/>
        <v>1361</v>
      </c>
      <c r="G502" s="14">
        <f t="shared" si="24"/>
        <v>4105</v>
      </c>
      <c r="H502" s="12">
        <v>9</v>
      </c>
      <c r="I502" s="12">
        <v>0</v>
      </c>
      <c r="J502">
        <f t="shared" si="27"/>
        <v>0.84000000000003183</v>
      </c>
      <c r="K502">
        <f t="shared" si="28"/>
        <v>43700</v>
      </c>
      <c r="L502" s="5">
        <v>73700</v>
      </c>
      <c r="M502" s="32">
        <v>30000</v>
      </c>
      <c r="N502" s="5">
        <v>1302403</v>
      </c>
      <c r="O502" s="6">
        <v>1306508</v>
      </c>
      <c r="P502" s="12">
        <v>829.6</v>
      </c>
      <c r="Q502" s="6">
        <v>830.44</v>
      </c>
      <c r="R502" s="12">
        <v>10</v>
      </c>
      <c r="T502" s="13" t="s">
        <v>63</v>
      </c>
      <c r="U502" s="13" t="s">
        <v>64</v>
      </c>
      <c r="V502" s="19" t="s">
        <v>65</v>
      </c>
    </row>
    <row r="503" spans="1:22" x14ac:dyDescent="0.35">
      <c r="A503" s="1">
        <v>42342</v>
      </c>
      <c r="B503">
        <v>69</v>
      </c>
      <c r="C503">
        <v>2</v>
      </c>
      <c r="D503">
        <v>32</v>
      </c>
      <c r="E503" s="39"/>
      <c r="F503" s="33">
        <f t="shared" si="29"/>
        <v>855</v>
      </c>
      <c r="G503" s="14">
        <f t="shared" si="24"/>
        <v>2549</v>
      </c>
      <c r="H503" s="12">
        <v>3</v>
      </c>
      <c r="I503" s="12">
        <v>0</v>
      </c>
      <c r="J503">
        <f t="shared" si="27"/>
        <v>0.77999999999997272</v>
      </c>
      <c r="K503">
        <f t="shared" si="28"/>
        <v>21500</v>
      </c>
      <c r="L503" s="5">
        <v>26500</v>
      </c>
      <c r="M503" s="32">
        <v>5000</v>
      </c>
      <c r="N503" s="5">
        <v>1306578</v>
      </c>
      <c r="O503" s="6">
        <v>1309127</v>
      </c>
      <c r="P503" s="12">
        <v>831.22</v>
      </c>
      <c r="Q503" s="6">
        <v>832</v>
      </c>
      <c r="R503" s="12">
        <v>4</v>
      </c>
      <c r="T503" s="13" t="s">
        <v>63</v>
      </c>
      <c r="U503" s="13" t="s">
        <v>64</v>
      </c>
      <c r="V503" s="19" t="s">
        <v>65</v>
      </c>
    </row>
    <row r="504" spans="1:22" x14ac:dyDescent="0.35">
      <c r="A504" s="1">
        <v>42343</v>
      </c>
      <c r="B504">
        <v>68</v>
      </c>
      <c r="C504">
        <v>1</v>
      </c>
      <c r="D504">
        <v>15</v>
      </c>
      <c r="E504" s="39"/>
      <c r="F504" s="33">
        <f t="shared" si="29"/>
        <v>508</v>
      </c>
      <c r="G504" s="14">
        <f t="shared" si="24"/>
        <v>2309</v>
      </c>
      <c r="H504" s="12">
        <v>14</v>
      </c>
      <c r="I504" s="12">
        <v>12000</v>
      </c>
      <c r="J504">
        <f t="shared" si="27"/>
        <v>0.58999999999991815</v>
      </c>
      <c r="K504">
        <f t="shared" si="28"/>
        <v>27400</v>
      </c>
      <c r="L504" s="5">
        <v>40400</v>
      </c>
      <c r="M504" s="32">
        <v>13000</v>
      </c>
      <c r="N504" s="5">
        <v>1309207</v>
      </c>
      <c r="O504" s="6">
        <v>1311516</v>
      </c>
      <c r="P504" s="12">
        <v>832.84</v>
      </c>
      <c r="Q504" s="6">
        <v>833.43</v>
      </c>
      <c r="R504" s="12">
        <v>4</v>
      </c>
      <c r="T504" s="13" t="s">
        <v>63</v>
      </c>
      <c r="U504" s="13" t="s">
        <v>64</v>
      </c>
      <c r="V504" s="19" t="s">
        <v>65</v>
      </c>
    </row>
    <row r="505" spans="1:22" x14ac:dyDescent="0.35">
      <c r="A505" s="1">
        <v>42344</v>
      </c>
      <c r="B505">
        <v>73</v>
      </c>
      <c r="C505">
        <v>3</v>
      </c>
      <c r="D505">
        <v>44</v>
      </c>
      <c r="E505" s="39"/>
      <c r="F505" s="33">
        <f t="shared" si="29"/>
        <v>1111</v>
      </c>
      <c r="G505" s="14">
        <f t="shared" si="24"/>
        <v>3109</v>
      </c>
      <c r="H505" s="12">
        <v>8</v>
      </c>
      <c r="I505" s="12">
        <v>0</v>
      </c>
      <c r="J505">
        <f t="shared" si="27"/>
        <v>0.70000000000004547</v>
      </c>
      <c r="K505">
        <f t="shared" si="28"/>
        <v>25800</v>
      </c>
      <c r="L505" s="5">
        <v>37800</v>
      </c>
      <c r="M505" s="32">
        <v>12000</v>
      </c>
      <c r="N505" s="5">
        <v>1312002</v>
      </c>
      <c r="O505" s="6">
        <v>1315111</v>
      </c>
      <c r="P505" s="12">
        <v>834.39</v>
      </c>
      <c r="Q505" s="6">
        <v>835.09</v>
      </c>
      <c r="R505" s="12">
        <v>4</v>
      </c>
      <c r="T505" s="13" t="s">
        <v>63</v>
      </c>
      <c r="U505" s="13" t="s">
        <v>64</v>
      </c>
      <c r="V505" s="19" t="s">
        <v>65</v>
      </c>
    </row>
    <row r="506" spans="1:22" x14ac:dyDescent="0.35">
      <c r="A506" s="1">
        <v>42345</v>
      </c>
      <c r="B506">
        <v>207</v>
      </c>
      <c r="C506">
        <v>10</v>
      </c>
      <c r="D506">
        <v>61</v>
      </c>
      <c r="E506" s="39"/>
      <c r="F506" s="33">
        <f t="shared" si="29"/>
        <v>1881</v>
      </c>
      <c r="G506" s="14">
        <f t="shared" si="24"/>
        <v>4589</v>
      </c>
      <c r="H506" s="12">
        <v>12</v>
      </c>
      <c r="I506" s="12">
        <v>7000</v>
      </c>
      <c r="J506">
        <f t="shared" si="27"/>
        <v>0.78999999999996362</v>
      </c>
      <c r="K506">
        <f t="shared" si="28"/>
        <v>95300</v>
      </c>
      <c r="L506" s="5">
        <v>100300</v>
      </c>
      <c r="M506" s="32">
        <v>5000</v>
      </c>
      <c r="N506" s="5">
        <v>1315607</v>
      </c>
      <c r="O506" s="6">
        <v>1320196</v>
      </c>
      <c r="P506" s="12">
        <v>835.89</v>
      </c>
      <c r="Q506" s="6">
        <v>836.68</v>
      </c>
      <c r="R506" s="12">
        <v>12</v>
      </c>
      <c r="T506" s="13" t="s">
        <v>63</v>
      </c>
      <c r="U506" s="13" t="s">
        <v>64</v>
      </c>
      <c r="V506" s="19" t="s">
        <v>65</v>
      </c>
    </row>
    <row r="507" spans="1:22" x14ac:dyDescent="0.35">
      <c r="A507" s="1">
        <v>42346</v>
      </c>
      <c r="B507">
        <v>48</v>
      </c>
      <c r="C507">
        <v>2</v>
      </c>
      <c r="D507">
        <v>24</v>
      </c>
      <c r="E507" s="39"/>
      <c r="F507" s="33">
        <f t="shared" si="29"/>
        <v>632</v>
      </c>
      <c r="G507" s="14">
        <f t="shared" si="24"/>
        <v>2749</v>
      </c>
      <c r="H507" s="12">
        <v>4</v>
      </c>
      <c r="I507" s="12">
        <v>0</v>
      </c>
      <c r="J507">
        <f t="shared" si="27"/>
        <v>0.34000000000003183</v>
      </c>
      <c r="K507">
        <f t="shared" si="28"/>
        <v>17500</v>
      </c>
      <c r="L507" s="5">
        <v>21500</v>
      </c>
      <c r="M507" s="32">
        <v>4000</v>
      </c>
      <c r="N507" s="5">
        <v>1320434</v>
      </c>
      <c r="O507" s="6">
        <v>1323183</v>
      </c>
      <c r="P507" s="12">
        <v>837.52</v>
      </c>
      <c r="Q507" s="6">
        <v>837.86</v>
      </c>
      <c r="R507" s="12">
        <v>3</v>
      </c>
      <c r="T507" s="13" t="s">
        <v>63</v>
      </c>
      <c r="U507" s="13" t="s">
        <v>64</v>
      </c>
      <c r="V507" s="19" t="s">
        <v>65</v>
      </c>
    </row>
    <row r="508" spans="1:22" x14ac:dyDescent="0.35">
      <c r="A508" s="1">
        <v>42347</v>
      </c>
      <c r="B508">
        <v>73</v>
      </c>
      <c r="C508">
        <v>2</v>
      </c>
      <c r="D508">
        <v>81</v>
      </c>
      <c r="E508" s="39"/>
      <c r="F508" s="33">
        <f t="shared" si="29"/>
        <v>1847</v>
      </c>
      <c r="G508" s="14">
        <f t="shared" si="24"/>
        <v>3499</v>
      </c>
      <c r="H508" s="12">
        <v>0</v>
      </c>
      <c r="I508" s="12">
        <v>15500</v>
      </c>
      <c r="J508">
        <f t="shared" si="27"/>
        <v>1.6200000000000045</v>
      </c>
      <c r="K508">
        <f t="shared" si="28"/>
        <v>40100</v>
      </c>
      <c r="L508" s="5">
        <v>53600</v>
      </c>
      <c r="M508" s="32">
        <v>13500</v>
      </c>
      <c r="N508" s="5">
        <v>1323297</v>
      </c>
      <c r="O508" s="6">
        <v>1326796</v>
      </c>
      <c r="P508" s="12">
        <v>838.13</v>
      </c>
      <c r="Q508" s="6">
        <v>839.75</v>
      </c>
      <c r="R508" s="12">
        <v>5</v>
      </c>
      <c r="T508" s="13" t="s">
        <v>63</v>
      </c>
      <c r="U508" s="13" t="s">
        <v>64</v>
      </c>
      <c r="V508" s="19" t="s">
        <v>65</v>
      </c>
    </row>
    <row r="509" spans="1:22" x14ac:dyDescent="0.35">
      <c r="A509" s="1">
        <v>42348</v>
      </c>
      <c r="B509">
        <v>226</v>
      </c>
      <c r="C509">
        <v>3</v>
      </c>
      <c r="D509">
        <v>44</v>
      </c>
      <c r="E509" s="39"/>
      <c r="F509" s="33">
        <f t="shared" si="29"/>
        <v>1570</v>
      </c>
      <c r="G509" s="14">
        <f t="shared" si="24"/>
        <v>4889</v>
      </c>
      <c r="H509" s="12">
        <v>12</v>
      </c>
      <c r="I509" s="12">
        <v>0</v>
      </c>
      <c r="J509">
        <f t="shared" si="27"/>
        <v>0.87999999999999545</v>
      </c>
      <c r="K509">
        <f t="shared" si="28"/>
        <v>73400</v>
      </c>
      <c r="L509" s="5">
        <v>78400</v>
      </c>
      <c r="M509" s="32">
        <v>5000</v>
      </c>
      <c r="N509" s="5">
        <v>1326833</v>
      </c>
      <c r="O509" s="6">
        <v>1331722</v>
      </c>
      <c r="P509" s="12">
        <v>841.03</v>
      </c>
      <c r="Q509" s="6">
        <v>841.91</v>
      </c>
      <c r="R509" s="12">
        <v>11</v>
      </c>
      <c r="T509" s="13" t="s">
        <v>63</v>
      </c>
      <c r="U509" s="13" t="s">
        <v>64</v>
      </c>
      <c r="V509" s="19" t="s">
        <v>65</v>
      </c>
    </row>
    <row r="510" spans="1:22" x14ac:dyDescent="0.35">
      <c r="A510" s="1">
        <v>42349</v>
      </c>
      <c r="B510">
        <v>56</v>
      </c>
      <c r="C510">
        <v>1</v>
      </c>
      <c r="D510">
        <v>33</v>
      </c>
      <c r="E510" s="39"/>
      <c r="F510" s="33">
        <f t="shared" si="29"/>
        <v>832</v>
      </c>
      <c r="G510" s="14">
        <f t="shared" si="24"/>
        <v>2286</v>
      </c>
      <c r="H510" s="12">
        <v>10</v>
      </c>
      <c r="I510" s="12">
        <v>0</v>
      </c>
      <c r="J510">
        <f t="shared" si="27"/>
        <v>0.64999999999997726</v>
      </c>
      <c r="K510">
        <f t="shared" si="28"/>
        <v>-461700</v>
      </c>
      <c r="L510" s="5">
        <v>26800</v>
      </c>
      <c r="M510" s="32">
        <v>488500</v>
      </c>
      <c r="N510" s="5">
        <v>1331895</v>
      </c>
      <c r="O510" s="6">
        <v>1334181</v>
      </c>
      <c r="P510" s="12">
        <v>842.73</v>
      </c>
      <c r="Q510" s="6">
        <v>843.38</v>
      </c>
      <c r="R510" s="12">
        <v>4</v>
      </c>
      <c r="T510" s="13" t="s">
        <v>63</v>
      </c>
      <c r="U510" s="13" t="s">
        <v>64</v>
      </c>
      <c r="V510" s="19" t="s">
        <v>65</v>
      </c>
    </row>
    <row r="511" spans="1:22" x14ac:dyDescent="0.35">
      <c r="A511" s="1">
        <v>42350</v>
      </c>
      <c r="B511">
        <v>72</v>
      </c>
      <c r="C511">
        <v>2</v>
      </c>
      <c r="D511">
        <v>66</v>
      </c>
      <c r="E511" s="39"/>
      <c r="F511" s="33">
        <f t="shared" si="29"/>
        <v>1544</v>
      </c>
      <c r="G511" s="14">
        <f t="shared" si="24"/>
        <v>3386</v>
      </c>
      <c r="H511" s="12">
        <v>10</v>
      </c>
      <c r="I511" s="12">
        <v>0</v>
      </c>
      <c r="J511">
        <f t="shared" si="27"/>
        <v>0.75</v>
      </c>
      <c r="K511">
        <f t="shared" si="28"/>
        <v>41600</v>
      </c>
      <c r="L511" s="5">
        <v>43600</v>
      </c>
      <c r="M511" s="32">
        <v>2000</v>
      </c>
      <c r="N511" s="5">
        <v>1334290</v>
      </c>
      <c r="O511" s="6">
        <v>1337676</v>
      </c>
      <c r="P511" s="12">
        <v>844.16</v>
      </c>
      <c r="Q511" s="6">
        <v>844.91</v>
      </c>
      <c r="R511" s="12">
        <v>4</v>
      </c>
      <c r="T511" s="13" t="s">
        <v>63</v>
      </c>
      <c r="U511" s="13" t="s">
        <v>64</v>
      </c>
      <c r="V511" s="19" t="s">
        <v>65</v>
      </c>
    </row>
    <row r="512" spans="1:22" x14ac:dyDescent="0.35">
      <c r="A512" s="1">
        <v>42351</v>
      </c>
      <c r="B512">
        <v>64</v>
      </c>
      <c r="C512">
        <v>2</v>
      </c>
      <c r="D512">
        <v>7</v>
      </c>
      <c r="E512" s="39"/>
      <c r="F512" s="33">
        <f t="shared" si="29"/>
        <v>340</v>
      </c>
      <c r="G512" s="14">
        <f t="shared" si="24"/>
        <v>2628</v>
      </c>
      <c r="H512" s="12">
        <v>8</v>
      </c>
      <c r="I512" s="12">
        <v>12000</v>
      </c>
      <c r="J512">
        <f t="shared" si="27"/>
        <v>0.66000000000008185</v>
      </c>
      <c r="K512">
        <f t="shared" si="28"/>
        <v>35400</v>
      </c>
      <c r="L512" s="5">
        <v>49400</v>
      </c>
      <c r="M512" s="32">
        <v>14000</v>
      </c>
      <c r="N512" s="5">
        <v>1337837</v>
      </c>
      <c r="O512" s="6">
        <v>1340465</v>
      </c>
      <c r="P512" s="12">
        <v>845.31</v>
      </c>
      <c r="Q512" s="6">
        <v>845.97</v>
      </c>
      <c r="R512" s="12">
        <v>5</v>
      </c>
      <c r="T512" s="13" t="s">
        <v>63</v>
      </c>
      <c r="U512" s="13" t="s">
        <v>64</v>
      </c>
      <c r="V512" s="19" t="s">
        <v>65</v>
      </c>
    </row>
    <row r="513" spans="1:22" x14ac:dyDescent="0.35">
      <c r="A513" s="1">
        <v>42352</v>
      </c>
      <c r="B513">
        <v>241</v>
      </c>
      <c r="C513">
        <v>4</v>
      </c>
      <c r="D513">
        <v>48</v>
      </c>
      <c r="E513" s="39"/>
      <c r="F513" s="33">
        <f t="shared" si="29"/>
        <v>1699</v>
      </c>
      <c r="G513" s="14">
        <f t="shared" si="24"/>
        <v>4457</v>
      </c>
      <c r="H513" s="12">
        <v>9</v>
      </c>
      <c r="I513" s="12">
        <v>0</v>
      </c>
      <c r="J513">
        <f t="shared" si="27"/>
        <v>0.68999999999994088</v>
      </c>
      <c r="K513">
        <f t="shared" si="28"/>
        <v>81100</v>
      </c>
      <c r="L513" s="5">
        <v>86100</v>
      </c>
      <c r="M513" s="32">
        <v>5000</v>
      </c>
      <c r="N513" s="5">
        <v>1340530</v>
      </c>
      <c r="O513" s="6">
        <v>1344987</v>
      </c>
      <c r="P513" s="12">
        <v>846.74</v>
      </c>
      <c r="Q513" s="6">
        <v>847.43</v>
      </c>
      <c r="R513" s="12">
        <v>10</v>
      </c>
      <c r="T513" s="13" t="s">
        <v>63</v>
      </c>
      <c r="U513" s="13" t="s">
        <v>64</v>
      </c>
      <c r="V513" s="19" t="s">
        <v>65</v>
      </c>
    </row>
    <row r="514" spans="1:22" x14ac:dyDescent="0.35">
      <c r="A514" s="1">
        <v>42353</v>
      </c>
      <c r="B514">
        <v>75</v>
      </c>
      <c r="C514">
        <v>5</v>
      </c>
      <c r="D514">
        <v>25</v>
      </c>
      <c r="E514" s="39"/>
      <c r="F514" s="33">
        <f t="shared" si="29"/>
        <v>745</v>
      </c>
      <c r="G514" s="14">
        <f t="shared" si="24"/>
        <v>2499</v>
      </c>
      <c r="H514" s="12">
        <v>0</v>
      </c>
      <c r="I514" s="12">
        <v>0</v>
      </c>
      <c r="J514">
        <f t="shared" si="27"/>
        <v>0.67000000000007276</v>
      </c>
      <c r="K514">
        <f t="shared" si="28"/>
        <v>23500</v>
      </c>
      <c r="L514" s="5">
        <v>26500</v>
      </c>
      <c r="M514" s="32">
        <v>3000</v>
      </c>
      <c r="N514" s="5">
        <v>1345133</v>
      </c>
      <c r="O514" s="6">
        <v>1347632</v>
      </c>
      <c r="P514" s="12">
        <v>848.3</v>
      </c>
      <c r="Q514" s="6">
        <v>848.97</v>
      </c>
      <c r="R514" s="12">
        <v>4</v>
      </c>
      <c r="T514" s="13" t="s">
        <v>63</v>
      </c>
      <c r="U514" s="13" t="s">
        <v>64</v>
      </c>
      <c r="V514" s="19" t="s">
        <v>65</v>
      </c>
    </row>
    <row r="515" spans="1:22" x14ac:dyDescent="0.35">
      <c r="A515" s="1">
        <v>42354</v>
      </c>
      <c r="B515">
        <v>71</v>
      </c>
      <c r="C515">
        <v>3</v>
      </c>
      <c r="D515">
        <v>47</v>
      </c>
      <c r="E515" s="39"/>
      <c r="F515" s="33">
        <f t="shared" si="29"/>
        <v>1165</v>
      </c>
      <c r="G515" s="14">
        <f t="shared" si="24"/>
        <v>2942</v>
      </c>
      <c r="H515" s="12">
        <v>12</v>
      </c>
      <c r="I515" s="12">
        <v>0</v>
      </c>
      <c r="J515">
        <f t="shared" si="27"/>
        <v>0.7299999999999045</v>
      </c>
      <c r="K515">
        <f t="shared" si="28"/>
        <v>10000</v>
      </c>
      <c r="L515" s="5">
        <v>37000</v>
      </c>
      <c r="M515" s="32">
        <v>27000</v>
      </c>
      <c r="N515" s="5">
        <v>1347684</v>
      </c>
      <c r="O515" s="6">
        <v>1350626</v>
      </c>
      <c r="P515" s="12">
        <v>849.7</v>
      </c>
      <c r="Q515" s="6">
        <v>850.43</v>
      </c>
      <c r="R515" s="12">
        <v>4</v>
      </c>
      <c r="T515" s="13" t="s">
        <v>63</v>
      </c>
      <c r="U515" s="13" t="s">
        <v>64</v>
      </c>
      <c r="V515" s="19" t="s">
        <v>65</v>
      </c>
    </row>
    <row r="516" spans="1:22" x14ac:dyDescent="0.35">
      <c r="A516" s="1">
        <v>42355</v>
      </c>
      <c r="B516">
        <v>227</v>
      </c>
      <c r="C516">
        <v>3</v>
      </c>
      <c r="D516">
        <v>39</v>
      </c>
      <c r="E516" s="39"/>
      <c r="F516" s="33">
        <f t="shared" si="29"/>
        <v>1473</v>
      </c>
      <c r="G516" s="14">
        <f t="shared" si="24"/>
        <v>1000</v>
      </c>
      <c r="H516" s="12">
        <v>12</v>
      </c>
      <c r="I516" s="12">
        <v>12000</v>
      </c>
      <c r="J516">
        <f t="shared" si="27"/>
        <v>9.9999999999909051E-3</v>
      </c>
      <c r="K516">
        <f t="shared" si="28"/>
        <v>77100</v>
      </c>
      <c r="L516" s="5">
        <v>92100</v>
      </c>
      <c r="M516" s="32">
        <v>15000</v>
      </c>
      <c r="N516" s="5">
        <v>13350775</v>
      </c>
      <c r="O516" s="6">
        <v>13351775</v>
      </c>
      <c r="P516" s="12">
        <v>850.42</v>
      </c>
      <c r="Q516" s="6">
        <v>850.43</v>
      </c>
      <c r="R516" s="12">
        <v>10</v>
      </c>
      <c r="T516" s="13" t="s">
        <v>63</v>
      </c>
      <c r="U516" s="13" t="s">
        <v>64</v>
      </c>
      <c r="V516" s="19" t="s">
        <v>65</v>
      </c>
    </row>
    <row r="517" spans="1:22" x14ac:dyDescent="0.35">
      <c r="A517" s="1">
        <v>42356</v>
      </c>
      <c r="B517">
        <v>60</v>
      </c>
      <c r="C517">
        <v>4</v>
      </c>
      <c r="D517">
        <v>45</v>
      </c>
      <c r="E517" s="39"/>
      <c r="F517" s="33">
        <f t="shared" si="29"/>
        <v>1096</v>
      </c>
      <c r="G517" s="14">
        <f t="shared" si="24"/>
        <v>2627</v>
      </c>
      <c r="H517" s="12">
        <v>13</v>
      </c>
      <c r="I517" s="12">
        <v>0</v>
      </c>
      <c r="J517">
        <f t="shared" si="27"/>
        <v>0.48000000000001819</v>
      </c>
      <c r="K517">
        <f t="shared" si="28"/>
        <v>34300</v>
      </c>
      <c r="L517" s="5">
        <v>39300</v>
      </c>
      <c r="M517" s="32">
        <v>5000</v>
      </c>
      <c r="N517" s="5">
        <v>1355025</v>
      </c>
      <c r="O517" s="6">
        <v>1357652</v>
      </c>
      <c r="P517" s="12">
        <v>852.71</v>
      </c>
      <c r="Q517" s="6">
        <v>853.19</v>
      </c>
      <c r="R517" s="12">
        <v>4</v>
      </c>
      <c r="T517" s="13" t="s">
        <v>63</v>
      </c>
      <c r="U517" s="13" t="s">
        <v>64</v>
      </c>
      <c r="V517" s="19" t="s">
        <v>65</v>
      </c>
    </row>
    <row r="518" spans="1:22" x14ac:dyDescent="0.35">
      <c r="A518" s="1">
        <v>42357</v>
      </c>
      <c r="B518">
        <v>80</v>
      </c>
      <c r="C518">
        <v>3</v>
      </c>
      <c r="D518">
        <v>53</v>
      </c>
      <c r="E518" s="39"/>
      <c r="F518" s="33">
        <f t="shared" si="29"/>
        <v>1312</v>
      </c>
      <c r="G518" s="14">
        <f t="shared" si="24"/>
        <v>2882</v>
      </c>
      <c r="H518" s="12">
        <v>8</v>
      </c>
      <c r="I518" s="12">
        <v>0</v>
      </c>
      <c r="J518">
        <f t="shared" si="27"/>
        <v>0.61000000000001364</v>
      </c>
      <c r="K518">
        <f t="shared" si="28"/>
        <v>32400</v>
      </c>
      <c r="L518" s="5">
        <v>36400</v>
      </c>
      <c r="M518" s="32">
        <v>4000</v>
      </c>
      <c r="N518" s="5">
        <v>1357695</v>
      </c>
      <c r="O518" s="6">
        <v>1360577</v>
      </c>
      <c r="P518" s="12">
        <v>853.99</v>
      </c>
      <c r="Q518" s="6">
        <v>854.6</v>
      </c>
      <c r="R518" s="12">
        <v>5</v>
      </c>
      <c r="T518" s="13" t="s">
        <v>63</v>
      </c>
      <c r="U518" s="13" t="s">
        <v>64</v>
      </c>
      <c r="V518" s="19" t="s">
        <v>65</v>
      </c>
    </row>
    <row r="519" spans="1:22" x14ac:dyDescent="0.35">
      <c r="A519" s="1">
        <v>42358</v>
      </c>
      <c r="B519">
        <v>93</v>
      </c>
      <c r="C519">
        <v>3</v>
      </c>
      <c r="D519">
        <v>64</v>
      </c>
      <c r="E519" s="39"/>
      <c r="F519" s="33">
        <f t="shared" si="29"/>
        <v>1571</v>
      </c>
      <c r="G519" s="14">
        <f t="shared" si="24"/>
        <v>3224</v>
      </c>
      <c r="H519" s="12">
        <v>6</v>
      </c>
      <c r="I519" s="12">
        <v>2000</v>
      </c>
      <c r="J519">
        <f t="shared" si="27"/>
        <v>0.60000000000002274</v>
      </c>
      <c r="K519">
        <f t="shared" si="28"/>
        <v>41300</v>
      </c>
      <c r="L519" s="5">
        <v>46300</v>
      </c>
      <c r="M519" s="32">
        <v>5000</v>
      </c>
      <c r="N519" s="5">
        <v>1360682</v>
      </c>
      <c r="O519" s="6">
        <v>1363906</v>
      </c>
      <c r="P519" s="12">
        <v>855.42</v>
      </c>
      <c r="Q519" s="6">
        <v>856.02</v>
      </c>
      <c r="R519" s="12">
        <v>5</v>
      </c>
      <c r="T519" s="13" t="s">
        <v>63</v>
      </c>
      <c r="U519" s="13" t="s">
        <v>64</v>
      </c>
      <c r="V519" s="19" t="s">
        <v>65</v>
      </c>
    </row>
    <row r="520" spans="1:22" x14ac:dyDescent="0.35">
      <c r="A520" s="1">
        <v>42359</v>
      </c>
      <c r="B520">
        <v>230</v>
      </c>
      <c r="C520">
        <v>11</v>
      </c>
      <c r="D520">
        <v>60</v>
      </c>
      <c r="E520" s="39"/>
      <c r="F520" s="33">
        <f t="shared" si="29"/>
        <v>1934</v>
      </c>
      <c r="G520" s="14">
        <f t="shared" si="24"/>
        <v>4715</v>
      </c>
      <c r="H520" s="12">
        <v>17</v>
      </c>
      <c r="I520" s="12">
        <v>16000</v>
      </c>
      <c r="J520">
        <f t="shared" si="27"/>
        <v>0.34000000000003183</v>
      </c>
      <c r="K520">
        <f t="shared" si="28"/>
        <v>69400</v>
      </c>
      <c r="L520" s="5">
        <v>111400</v>
      </c>
      <c r="M520" s="32">
        <v>42000</v>
      </c>
      <c r="N520" s="5">
        <v>1364112</v>
      </c>
      <c r="O520" s="6">
        <v>1368827</v>
      </c>
      <c r="P520" s="12">
        <v>851.48</v>
      </c>
      <c r="Q520" s="6">
        <v>851.82</v>
      </c>
      <c r="R520" s="12">
        <v>9</v>
      </c>
      <c r="T520" s="13" t="s">
        <v>63</v>
      </c>
      <c r="U520" s="13" t="s">
        <v>64</v>
      </c>
      <c r="V520" s="19" t="s">
        <v>65</v>
      </c>
    </row>
    <row r="521" spans="1:22" x14ac:dyDescent="0.35">
      <c r="A521" s="1">
        <v>42360</v>
      </c>
      <c r="B521">
        <v>69</v>
      </c>
      <c r="C521">
        <v>2</v>
      </c>
      <c r="D521">
        <v>35</v>
      </c>
      <c r="E521" s="39"/>
      <c r="F521" s="33">
        <f t="shared" si="29"/>
        <v>915</v>
      </c>
      <c r="G521" s="14">
        <f t="shared" si="24"/>
        <v>2376</v>
      </c>
      <c r="H521" s="12">
        <v>13</v>
      </c>
      <c r="I521" s="12">
        <v>0</v>
      </c>
      <c r="J521">
        <f t="shared" si="27"/>
        <v>0.33999999999991815</v>
      </c>
      <c r="K521">
        <f t="shared" si="28"/>
        <v>24500</v>
      </c>
      <c r="L521" s="5">
        <v>39500</v>
      </c>
      <c r="M521" s="32">
        <v>15000</v>
      </c>
      <c r="N521" s="5">
        <v>1368919</v>
      </c>
      <c r="O521" s="6">
        <v>1371295</v>
      </c>
      <c r="P521" s="12">
        <v>858.58</v>
      </c>
      <c r="Q521" s="6">
        <v>858.92</v>
      </c>
      <c r="R521" s="12">
        <v>5</v>
      </c>
      <c r="T521" s="13" t="s">
        <v>63</v>
      </c>
      <c r="U521" s="13" t="s">
        <v>64</v>
      </c>
      <c r="V521" s="19" t="s">
        <v>65</v>
      </c>
    </row>
    <row r="522" spans="1:22" x14ac:dyDescent="0.35">
      <c r="A522" s="1">
        <v>42361</v>
      </c>
      <c r="B522">
        <v>79</v>
      </c>
      <c r="C522">
        <v>5</v>
      </c>
      <c r="D522">
        <v>66</v>
      </c>
      <c r="E522" s="39"/>
      <c r="F522" s="33">
        <f t="shared" si="29"/>
        <v>1577</v>
      </c>
      <c r="G522" s="14">
        <f t="shared" si="24"/>
        <v>2974</v>
      </c>
      <c r="H522" s="12">
        <v>19</v>
      </c>
      <c r="I522" s="12">
        <v>1000</v>
      </c>
      <c r="J522">
        <f t="shared" si="27"/>
        <v>0.70999999999992269</v>
      </c>
      <c r="K522">
        <f t="shared" si="28"/>
        <v>47900</v>
      </c>
      <c r="L522" s="5">
        <v>52900</v>
      </c>
      <c r="M522" s="32">
        <v>5000</v>
      </c>
      <c r="N522" s="5">
        <v>1371404</v>
      </c>
      <c r="O522" s="6">
        <v>1374378</v>
      </c>
      <c r="P522" s="12">
        <v>859.7</v>
      </c>
      <c r="Q522" s="6">
        <v>860.41</v>
      </c>
      <c r="R522" s="12">
        <v>6</v>
      </c>
      <c r="T522" s="13" t="s">
        <v>63</v>
      </c>
      <c r="U522" s="13" t="s">
        <v>64</v>
      </c>
      <c r="V522" s="19" t="s">
        <v>65</v>
      </c>
    </row>
    <row r="523" spans="1:22" x14ac:dyDescent="0.35">
      <c r="A523" s="1">
        <v>42362</v>
      </c>
      <c r="B523">
        <v>146</v>
      </c>
      <c r="C523">
        <v>8</v>
      </c>
      <c r="D523">
        <v>26</v>
      </c>
      <c r="E523" s="39"/>
      <c r="F523" s="33">
        <f t="shared" si="29"/>
        <v>990</v>
      </c>
      <c r="G523" s="14">
        <f t="shared" si="24"/>
        <v>1100</v>
      </c>
      <c r="H523" s="12">
        <v>1</v>
      </c>
      <c r="I523" s="12">
        <v>0</v>
      </c>
      <c r="J523">
        <f t="shared" si="27"/>
        <v>0.33000000000004093</v>
      </c>
      <c r="K523">
        <f t="shared" si="28"/>
        <v>49200</v>
      </c>
      <c r="L523" s="5">
        <v>55200</v>
      </c>
      <c r="M523" s="32">
        <v>6000</v>
      </c>
      <c r="N523" s="5">
        <v>1375085</v>
      </c>
      <c r="O523" s="6">
        <v>1376185</v>
      </c>
      <c r="P523" s="12">
        <v>861.17</v>
      </c>
      <c r="Q523" s="6">
        <v>861.5</v>
      </c>
      <c r="R523" s="12">
        <v>9</v>
      </c>
      <c r="T523" s="13" t="s">
        <v>63</v>
      </c>
      <c r="U523" s="13" t="s">
        <v>64</v>
      </c>
      <c r="V523" s="19" t="s">
        <v>65</v>
      </c>
    </row>
    <row r="524" spans="1:22" x14ac:dyDescent="0.35">
      <c r="A524" s="1">
        <v>42365</v>
      </c>
      <c r="B524">
        <v>40</v>
      </c>
      <c r="C524">
        <v>2</v>
      </c>
      <c r="D524">
        <v>36</v>
      </c>
      <c r="E524" s="39"/>
      <c r="F524" s="33">
        <f t="shared" si="29"/>
        <v>848</v>
      </c>
      <c r="G524" s="14">
        <f t="shared" si="24"/>
        <v>31932</v>
      </c>
      <c r="H524" s="12">
        <v>0</v>
      </c>
      <c r="I524" s="12">
        <v>0</v>
      </c>
      <c r="J524">
        <f t="shared" si="27"/>
        <v>0.41999999999995907</v>
      </c>
      <c r="K524">
        <f t="shared" si="28"/>
        <v>13700</v>
      </c>
      <c r="L524" s="5">
        <v>28700</v>
      </c>
      <c r="M524" s="32">
        <v>15000</v>
      </c>
      <c r="N524" s="5">
        <v>1319105</v>
      </c>
      <c r="O524" s="6">
        <v>1351037</v>
      </c>
      <c r="P524" s="12">
        <v>865.72</v>
      </c>
      <c r="Q524" s="6">
        <v>866.14</v>
      </c>
      <c r="R524" s="12">
        <v>3</v>
      </c>
      <c r="T524" s="13" t="s">
        <v>63</v>
      </c>
      <c r="U524" s="13" t="s">
        <v>64</v>
      </c>
      <c r="V524" s="19" t="s">
        <v>65</v>
      </c>
    </row>
    <row r="525" spans="1:22" x14ac:dyDescent="0.35">
      <c r="A525" s="1">
        <v>42366</v>
      </c>
      <c r="B525">
        <v>111</v>
      </c>
      <c r="C525">
        <v>3</v>
      </c>
      <c r="D525">
        <v>30</v>
      </c>
      <c r="E525" s="39"/>
      <c r="F525" s="33">
        <f t="shared" si="29"/>
        <v>945</v>
      </c>
      <c r="G525" s="14">
        <f t="shared" si="24"/>
        <v>2311</v>
      </c>
      <c r="H525" s="12">
        <v>0</v>
      </c>
      <c r="I525" s="12">
        <v>0</v>
      </c>
      <c r="J525">
        <f t="shared" si="27"/>
        <v>0.5</v>
      </c>
      <c r="K525">
        <f t="shared" si="28"/>
        <v>37300</v>
      </c>
      <c r="L525" s="5">
        <v>40300</v>
      </c>
      <c r="M525" s="32">
        <v>3000</v>
      </c>
      <c r="N525" s="5">
        <v>1381124</v>
      </c>
      <c r="O525" s="6">
        <v>1383435</v>
      </c>
      <c r="P525" s="12">
        <v>866.95</v>
      </c>
      <c r="Q525" s="6">
        <v>867.45</v>
      </c>
      <c r="R525" s="12">
        <v>5</v>
      </c>
      <c r="T525" s="13" t="s">
        <v>63</v>
      </c>
      <c r="U525" s="13" t="s">
        <v>64</v>
      </c>
      <c r="V525" s="19" t="s">
        <v>65</v>
      </c>
    </row>
    <row r="526" spans="1:22" x14ac:dyDescent="0.35">
      <c r="A526" s="1">
        <v>42367</v>
      </c>
      <c r="B526">
        <v>44</v>
      </c>
      <c r="C526">
        <v>1</v>
      </c>
      <c r="D526">
        <v>21</v>
      </c>
      <c r="E526" s="39"/>
      <c r="F526" s="33">
        <f t="shared" si="29"/>
        <v>556</v>
      </c>
      <c r="G526" s="14">
        <f t="shared" si="24"/>
        <v>1843</v>
      </c>
      <c r="H526" s="12">
        <v>0</v>
      </c>
      <c r="I526" s="12">
        <v>0</v>
      </c>
      <c r="J526">
        <f t="shared" si="27"/>
        <v>0.51999999999998181</v>
      </c>
      <c r="K526">
        <f t="shared" si="28"/>
        <v>-41100</v>
      </c>
      <c r="L526" s="5">
        <v>18900</v>
      </c>
      <c r="M526" s="32">
        <v>60000</v>
      </c>
      <c r="N526" s="5">
        <v>1383538</v>
      </c>
      <c r="O526" s="6">
        <v>1385381</v>
      </c>
      <c r="P526" s="12">
        <v>868.41</v>
      </c>
      <c r="Q526" s="6">
        <v>868.93</v>
      </c>
      <c r="R526" s="12">
        <v>3</v>
      </c>
      <c r="T526" s="13" t="s">
        <v>63</v>
      </c>
      <c r="U526" s="13" t="s">
        <v>64</v>
      </c>
      <c r="V526" s="19" t="s">
        <v>65</v>
      </c>
    </row>
    <row r="527" spans="1:22" x14ac:dyDescent="0.35">
      <c r="A527" s="1">
        <v>42368</v>
      </c>
      <c r="B527">
        <v>68</v>
      </c>
      <c r="C527">
        <v>2</v>
      </c>
      <c r="D527">
        <v>40</v>
      </c>
      <c r="E527" s="39"/>
      <c r="F527" s="33">
        <f t="shared" si="29"/>
        <v>1012</v>
      </c>
      <c r="G527" s="14">
        <f t="shared" si="24"/>
        <v>2508</v>
      </c>
      <c r="H527" s="12">
        <v>0</v>
      </c>
      <c r="I527" s="12">
        <v>0</v>
      </c>
      <c r="J527">
        <f t="shared" si="27"/>
        <v>0.52999999999997272</v>
      </c>
      <c r="K527">
        <f t="shared" si="28"/>
        <v>23800</v>
      </c>
      <c r="L527" s="5">
        <v>30800</v>
      </c>
      <c r="M527" s="32">
        <v>7000</v>
      </c>
      <c r="N527" s="5">
        <v>1385481</v>
      </c>
      <c r="O527" s="6">
        <v>1387989</v>
      </c>
      <c r="P527" s="12">
        <v>869.77</v>
      </c>
      <c r="Q527" s="6">
        <v>870.3</v>
      </c>
      <c r="R527" s="12">
        <v>4</v>
      </c>
      <c r="T527" s="13" t="s">
        <v>63</v>
      </c>
      <c r="U527" s="13" t="s">
        <v>64</v>
      </c>
      <c r="V527" s="19" t="s">
        <v>65</v>
      </c>
    </row>
    <row r="528" spans="1:22" x14ac:dyDescent="0.35">
      <c r="A528" s="1">
        <v>42369</v>
      </c>
      <c r="B528">
        <v>156</v>
      </c>
      <c r="C528">
        <v>8</v>
      </c>
      <c r="D528">
        <v>32</v>
      </c>
      <c r="E528" s="39"/>
      <c r="F528" s="33">
        <f t="shared" si="29"/>
        <v>1140</v>
      </c>
      <c r="G528" s="14">
        <f t="shared" si="24"/>
        <v>3201</v>
      </c>
      <c r="H528" s="12">
        <v>0</v>
      </c>
      <c r="I528" s="12">
        <v>0</v>
      </c>
      <c r="J528">
        <f t="shared" si="27"/>
        <v>0.44000000000005457</v>
      </c>
      <c r="K528">
        <f t="shared" si="28"/>
        <v>53100</v>
      </c>
      <c r="L528" s="5">
        <v>57100</v>
      </c>
      <c r="M528" s="32">
        <v>4000</v>
      </c>
      <c r="N528" s="5">
        <v>1388058</v>
      </c>
      <c r="O528" s="6">
        <v>1391259</v>
      </c>
      <c r="P528" s="12">
        <v>871.18</v>
      </c>
      <c r="Q528" s="6">
        <v>871.62</v>
      </c>
      <c r="R528" s="12">
        <v>8</v>
      </c>
      <c r="T528" s="13" t="s">
        <v>63</v>
      </c>
      <c r="U528" s="13" t="s">
        <v>64</v>
      </c>
      <c r="V528" s="19" t="s">
        <v>65</v>
      </c>
    </row>
    <row r="529" spans="1:26" x14ac:dyDescent="0.35">
      <c r="A529" s="1">
        <v>42371</v>
      </c>
      <c r="B529">
        <v>59</v>
      </c>
      <c r="C529">
        <v>2</v>
      </c>
      <c r="D529">
        <v>24</v>
      </c>
      <c r="E529" s="39"/>
      <c r="F529" s="33">
        <f t="shared" si="29"/>
        <v>665</v>
      </c>
      <c r="G529" s="14">
        <f t="shared" si="24"/>
        <v>1992</v>
      </c>
      <c r="H529" s="12">
        <v>0</v>
      </c>
      <c r="I529" s="12">
        <v>0</v>
      </c>
      <c r="J529">
        <f t="shared" si="27"/>
        <v>0.64999999999997726</v>
      </c>
      <c r="K529">
        <f t="shared" si="28"/>
        <v>16100</v>
      </c>
      <c r="L529" s="5">
        <v>20100</v>
      </c>
      <c r="M529" s="32">
        <v>4000</v>
      </c>
      <c r="N529" s="5">
        <v>1391338</v>
      </c>
      <c r="O529" s="6">
        <v>1393330</v>
      </c>
      <c r="P529" s="12">
        <v>874.12</v>
      </c>
      <c r="Q529" s="6">
        <v>874.77</v>
      </c>
      <c r="R529" s="12">
        <v>2</v>
      </c>
      <c r="T529" s="13" t="s">
        <v>63</v>
      </c>
      <c r="U529" s="13" t="s">
        <v>64</v>
      </c>
      <c r="V529" s="19" t="s">
        <v>65</v>
      </c>
    </row>
    <row r="530" spans="1:26" x14ac:dyDescent="0.35">
      <c r="A530" s="1">
        <v>42372</v>
      </c>
      <c r="B530">
        <v>52</v>
      </c>
      <c r="C530">
        <v>3</v>
      </c>
      <c r="D530">
        <v>38</v>
      </c>
      <c r="E530" s="39"/>
      <c r="F530" s="33">
        <f t="shared" si="29"/>
        <v>928</v>
      </c>
      <c r="G530" s="14">
        <f t="shared" si="24"/>
        <v>2183</v>
      </c>
      <c r="H530" s="12">
        <v>0</v>
      </c>
      <c r="I530" s="12">
        <v>0</v>
      </c>
      <c r="J530">
        <f t="shared" si="27"/>
        <v>0.95000000000004547</v>
      </c>
      <c r="K530">
        <f t="shared" si="28"/>
        <v>27400</v>
      </c>
      <c r="L530" s="5">
        <v>41400</v>
      </c>
      <c r="M530" s="32">
        <v>14000</v>
      </c>
      <c r="N530" s="5">
        <v>1393373</v>
      </c>
      <c r="O530" s="6">
        <v>1395556</v>
      </c>
      <c r="P530" s="12">
        <v>875.62</v>
      </c>
      <c r="Q530" s="6">
        <v>876.57</v>
      </c>
      <c r="R530" s="12">
        <v>4</v>
      </c>
      <c r="T530" s="13" t="s">
        <v>63</v>
      </c>
      <c r="U530" s="13" t="s">
        <v>64</v>
      </c>
      <c r="V530" s="19" t="s">
        <v>65</v>
      </c>
    </row>
    <row r="531" spans="1:26" x14ac:dyDescent="0.35">
      <c r="A531" s="1">
        <v>42373</v>
      </c>
      <c r="B531">
        <v>180</v>
      </c>
      <c r="C531">
        <v>11</v>
      </c>
      <c r="D531">
        <v>40</v>
      </c>
      <c r="E531" s="39"/>
      <c r="F531" s="33">
        <f t="shared" si="29"/>
        <v>1384</v>
      </c>
      <c r="G531" s="14">
        <f t="shared" si="24"/>
        <v>3930</v>
      </c>
      <c r="H531" s="12">
        <v>0</v>
      </c>
      <c r="I531" s="12">
        <v>0</v>
      </c>
      <c r="J531">
        <f t="shared" si="27"/>
        <v>0.5</v>
      </c>
      <c r="K531">
        <f t="shared" si="28"/>
        <v>66900</v>
      </c>
      <c r="L531" s="5">
        <v>70900</v>
      </c>
      <c r="M531" s="32">
        <v>4000</v>
      </c>
      <c r="N531" s="5">
        <v>1395606</v>
      </c>
      <c r="O531" s="6">
        <v>1399536</v>
      </c>
      <c r="P531" s="12">
        <v>877.19</v>
      </c>
      <c r="Q531" s="6">
        <v>877.69</v>
      </c>
      <c r="R531" s="12">
        <v>4</v>
      </c>
      <c r="T531" s="13" t="s">
        <v>63</v>
      </c>
      <c r="U531" s="13" t="s">
        <v>64</v>
      </c>
      <c r="V531" s="19" t="s">
        <v>65</v>
      </c>
    </row>
    <row r="532" spans="1:26" x14ac:dyDescent="0.35">
      <c r="A532" s="1">
        <v>42374</v>
      </c>
      <c r="B532">
        <v>56</v>
      </c>
      <c r="C532">
        <v>1</v>
      </c>
      <c r="D532">
        <v>24</v>
      </c>
      <c r="E532" s="39"/>
      <c r="F532" s="33">
        <f t="shared" si="29"/>
        <v>652</v>
      </c>
      <c r="G532" s="14">
        <f t="shared" si="24"/>
        <v>2318</v>
      </c>
      <c r="H532" s="12">
        <v>3</v>
      </c>
      <c r="I532" s="12">
        <v>0</v>
      </c>
      <c r="J532">
        <f t="shared" si="27"/>
        <v>0.41000000000008185</v>
      </c>
      <c r="K532">
        <f t="shared" si="28"/>
        <v>-5400</v>
      </c>
      <c r="L532" s="5">
        <v>22600</v>
      </c>
      <c r="M532" s="32">
        <v>28000</v>
      </c>
      <c r="N532" s="5">
        <v>1399718</v>
      </c>
      <c r="O532" s="6">
        <v>1402036</v>
      </c>
      <c r="P532" s="12">
        <v>878.68</v>
      </c>
      <c r="Q532" s="6">
        <v>879.09</v>
      </c>
      <c r="R532" s="12">
        <v>3</v>
      </c>
      <c r="T532" s="13" t="s">
        <v>63</v>
      </c>
      <c r="U532" s="13" t="s">
        <v>64</v>
      </c>
      <c r="V532" s="19" t="s">
        <v>65</v>
      </c>
    </row>
    <row r="533" spans="1:26" x14ac:dyDescent="0.35">
      <c r="A533" s="1">
        <v>42375</v>
      </c>
      <c r="B533">
        <v>73</v>
      </c>
      <c r="C533">
        <v>2</v>
      </c>
      <c r="D533">
        <v>77</v>
      </c>
      <c r="E533" s="39"/>
      <c r="F533" s="33">
        <f t="shared" si="29"/>
        <v>1767</v>
      </c>
      <c r="G533" s="14">
        <f t="shared" si="24"/>
        <v>3167</v>
      </c>
      <c r="H533" s="12">
        <v>15</v>
      </c>
      <c r="I533" s="12">
        <v>0</v>
      </c>
      <c r="J533">
        <f t="shared" si="27"/>
        <v>0.65999999999996817</v>
      </c>
      <c r="K533">
        <f t="shared" si="28"/>
        <v>38400</v>
      </c>
      <c r="L533" s="5">
        <v>43400</v>
      </c>
      <c r="M533" s="32">
        <v>5000</v>
      </c>
      <c r="N533" s="5">
        <v>1402085</v>
      </c>
      <c r="O533" s="6">
        <v>1405252</v>
      </c>
      <c r="P533" s="12">
        <v>879.98</v>
      </c>
      <c r="Q533" s="6">
        <v>880.64</v>
      </c>
      <c r="R533" s="12">
        <v>4</v>
      </c>
      <c r="T533" s="13" t="s">
        <v>63</v>
      </c>
      <c r="U533" s="13" t="s">
        <v>64</v>
      </c>
      <c r="V533" s="19" t="s">
        <v>65</v>
      </c>
    </row>
    <row r="534" spans="1:26" x14ac:dyDescent="0.35">
      <c r="A534" s="1">
        <v>42376</v>
      </c>
      <c r="B534">
        <v>220</v>
      </c>
      <c r="C534">
        <v>7</v>
      </c>
      <c r="D534">
        <v>36</v>
      </c>
      <c r="E534" s="39"/>
      <c r="F534" s="33">
        <f t="shared" si="29"/>
        <v>1408</v>
      </c>
      <c r="G534" s="14">
        <f t="shared" si="24"/>
        <v>4200</v>
      </c>
      <c r="H534" s="12">
        <v>8</v>
      </c>
      <c r="I534" s="12">
        <v>12000</v>
      </c>
      <c r="J534">
        <f t="shared" si="27"/>
        <v>0.75999999999999091</v>
      </c>
      <c r="K534">
        <f t="shared" si="28"/>
        <v>75000</v>
      </c>
      <c r="L534" s="5">
        <v>90000</v>
      </c>
      <c r="M534" s="32">
        <v>15000</v>
      </c>
      <c r="N534" s="5">
        <v>1405440</v>
      </c>
      <c r="O534" s="6">
        <v>1409640</v>
      </c>
      <c r="P534" s="12">
        <v>881.44</v>
      </c>
      <c r="Q534" s="6">
        <v>882.2</v>
      </c>
      <c r="R534" s="12">
        <v>10</v>
      </c>
      <c r="T534" s="13" t="s">
        <v>63</v>
      </c>
      <c r="U534" s="13" t="s">
        <v>64</v>
      </c>
      <c r="V534" s="19" t="s">
        <v>65</v>
      </c>
    </row>
    <row r="535" spans="1:26" x14ac:dyDescent="0.35">
      <c r="A535" s="1">
        <v>42377</v>
      </c>
      <c r="B535">
        <v>71</v>
      </c>
      <c r="C535">
        <v>0</v>
      </c>
      <c r="D535">
        <v>35</v>
      </c>
      <c r="E535" s="39"/>
      <c r="F535" s="33">
        <f t="shared" si="29"/>
        <v>913</v>
      </c>
      <c r="G535" s="14">
        <f t="shared" si="24"/>
        <v>2653</v>
      </c>
      <c r="H535" s="12">
        <v>4</v>
      </c>
      <c r="I535" s="12">
        <v>0</v>
      </c>
      <c r="J535">
        <f t="shared" si="27"/>
        <v>0.72000000000002728</v>
      </c>
      <c r="K535">
        <f t="shared" si="28"/>
        <v>24300</v>
      </c>
      <c r="L535" s="5">
        <v>29300</v>
      </c>
      <c r="M535" s="32">
        <v>5000</v>
      </c>
      <c r="N535" s="5">
        <v>1409645</v>
      </c>
      <c r="O535" s="6">
        <v>1412298</v>
      </c>
      <c r="P535" s="12">
        <v>883.4</v>
      </c>
      <c r="Q535" s="6">
        <v>884.12</v>
      </c>
      <c r="R535" s="12">
        <v>4</v>
      </c>
      <c r="T535" s="13" t="s">
        <v>63</v>
      </c>
      <c r="U535" s="13" t="s">
        <v>64</v>
      </c>
      <c r="V535" s="19" t="s">
        <v>65</v>
      </c>
    </row>
    <row r="536" spans="1:26" x14ac:dyDescent="0.35">
      <c r="A536" s="1">
        <v>42378</v>
      </c>
      <c r="B536">
        <v>68</v>
      </c>
      <c r="C536">
        <v>0</v>
      </c>
      <c r="D536">
        <v>42</v>
      </c>
      <c r="E536" s="39"/>
      <c r="F536" s="33">
        <f t="shared" si="29"/>
        <v>1044</v>
      </c>
      <c r="G536" s="14">
        <f t="shared" si="24"/>
        <v>2492</v>
      </c>
      <c r="H536" s="12">
        <v>3</v>
      </c>
      <c r="I536" s="12">
        <v>0</v>
      </c>
      <c r="J536">
        <f t="shared" si="27"/>
        <v>0.5</v>
      </c>
      <c r="K536">
        <f t="shared" si="28"/>
        <v>25100</v>
      </c>
      <c r="L536" s="5">
        <v>30100</v>
      </c>
      <c r="M536" s="32">
        <v>5000</v>
      </c>
      <c r="N536" s="5">
        <v>1412300</v>
      </c>
      <c r="O536" s="6">
        <v>1414792</v>
      </c>
      <c r="P536" s="12">
        <v>884.42</v>
      </c>
      <c r="Q536" s="6">
        <v>884.92</v>
      </c>
      <c r="R536" s="12">
        <v>4</v>
      </c>
      <c r="T536" s="13" t="s">
        <v>63</v>
      </c>
      <c r="U536" s="13" t="s">
        <v>64</v>
      </c>
      <c r="V536" s="19" t="s">
        <v>65</v>
      </c>
    </row>
    <row r="537" spans="1:26" x14ac:dyDescent="0.35">
      <c r="A537" s="1">
        <v>42379</v>
      </c>
      <c r="B537">
        <v>90</v>
      </c>
      <c r="C537">
        <v>1</v>
      </c>
      <c r="D537">
        <v>39</v>
      </c>
      <c r="E537" s="39"/>
      <c r="F537" s="33">
        <f t="shared" si="29"/>
        <v>1054</v>
      </c>
      <c r="G537" s="14">
        <f t="shared" si="24"/>
        <v>2756</v>
      </c>
      <c r="H537" s="12">
        <v>13</v>
      </c>
      <c r="I537" s="12">
        <v>0</v>
      </c>
      <c r="J537">
        <f t="shared" si="27"/>
        <v>0.64999999999997726</v>
      </c>
      <c r="K537">
        <f t="shared" si="28"/>
        <v>34000</v>
      </c>
      <c r="L537" s="5">
        <v>40000</v>
      </c>
      <c r="M537" s="32">
        <v>6000</v>
      </c>
      <c r="N537" s="5">
        <v>1414948</v>
      </c>
      <c r="O537" s="6">
        <v>1417704</v>
      </c>
      <c r="P537" s="12">
        <v>885.94</v>
      </c>
      <c r="Q537" s="6">
        <v>886.59</v>
      </c>
      <c r="R537" s="12">
        <v>6</v>
      </c>
      <c r="T537" s="13" t="s">
        <v>63</v>
      </c>
      <c r="U537" s="13" t="s">
        <v>64</v>
      </c>
      <c r="V537" s="19" t="s">
        <v>65</v>
      </c>
    </row>
    <row r="538" spans="1:26" x14ac:dyDescent="0.35">
      <c r="A538" s="1">
        <v>42380</v>
      </c>
      <c r="B538">
        <v>233</v>
      </c>
      <c r="C538">
        <v>11</v>
      </c>
      <c r="D538">
        <v>42</v>
      </c>
      <c r="E538" s="39"/>
      <c r="F538" s="33">
        <f t="shared" si="29"/>
        <v>1583</v>
      </c>
      <c r="G538" s="14">
        <f t="shared" si="24"/>
        <v>4126</v>
      </c>
      <c r="H538" s="12">
        <v>29</v>
      </c>
      <c r="I538" s="12">
        <v>0</v>
      </c>
      <c r="J538">
        <f t="shared" si="27"/>
        <v>1.4099999999999682</v>
      </c>
      <c r="K538">
        <f t="shared" si="28"/>
        <v>75300</v>
      </c>
      <c r="L538" s="5">
        <v>110300</v>
      </c>
      <c r="M538" s="32">
        <v>35000</v>
      </c>
      <c r="N538" s="5">
        <v>1417890</v>
      </c>
      <c r="O538" s="6">
        <v>1422016</v>
      </c>
      <c r="P538" s="12">
        <v>887.37</v>
      </c>
      <c r="Q538" s="6">
        <v>888.78</v>
      </c>
      <c r="R538" s="12">
        <v>10</v>
      </c>
      <c r="T538" s="13" t="s">
        <v>63</v>
      </c>
      <c r="U538" s="13" t="s">
        <v>64</v>
      </c>
      <c r="V538" s="19" t="s">
        <v>65</v>
      </c>
    </row>
    <row r="539" spans="1:26" x14ac:dyDescent="0.35">
      <c r="A539" s="1">
        <v>42381</v>
      </c>
      <c r="B539">
        <v>66</v>
      </c>
      <c r="C539">
        <v>0</v>
      </c>
      <c r="D539">
        <v>30</v>
      </c>
      <c r="E539" s="39"/>
      <c r="F539" s="33">
        <f t="shared" si="29"/>
        <v>798</v>
      </c>
      <c r="G539" s="14">
        <f t="shared" si="24"/>
        <v>2161</v>
      </c>
      <c r="H539" s="12">
        <v>3</v>
      </c>
      <c r="I539" s="12"/>
      <c r="J539">
        <f t="shared" si="27"/>
        <v>0.42999999999994998</v>
      </c>
      <c r="K539">
        <f t="shared" si="28"/>
        <v>-303500</v>
      </c>
      <c r="L539" s="5">
        <v>26500</v>
      </c>
      <c r="M539" s="32">
        <v>330000</v>
      </c>
      <c r="N539" s="5">
        <v>1422495</v>
      </c>
      <c r="O539" s="6">
        <v>1424656</v>
      </c>
      <c r="P539" s="12">
        <v>889.71</v>
      </c>
      <c r="Q539" s="6">
        <v>890.14</v>
      </c>
      <c r="R539" s="12">
        <v>3</v>
      </c>
      <c r="T539" s="13" t="s">
        <v>63</v>
      </c>
      <c r="U539" s="13" t="s">
        <v>64</v>
      </c>
      <c r="V539" s="19" t="s">
        <v>65</v>
      </c>
      <c r="Z539" t="s">
        <v>67</v>
      </c>
    </row>
    <row r="540" spans="1:26" x14ac:dyDescent="0.35">
      <c r="A540" s="1">
        <v>42382</v>
      </c>
      <c r="B540">
        <v>85</v>
      </c>
      <c r="C540">
        <v>3</v>
      </c>
      <c r="D540">
        <v>47</v>
      </c>
      <c r="E540" s="39"/>
      <c r="F540" s="33">
        <f t="shared" si="29"/>
        <v>1207</v>
      </c>
      <c r="G540" s="14">
        <f t="shared" si="24"/>
        <v>2715</v>
      </c>
      <c r="H540" s="12">
        <v>17</v>
      </c>
      <c r="I540" s="12">
        <v>0</v>
      </c>
      <c r="J540">
        <f t="shared" si="27"/>
        <v>0.92999999999994998</v>
      </c>
      <c r="K540">
        <f t="shared" si="28"/>
        <v>17200</v>
      </c>
      <c r="L540" s="5">
        <v>47200</v>
      </c>
      <c r="M540" s="32">
        <v>30000</v>
      </c>
      <c r="N540" s="5">
        <v>1425925</v>
      </c>
      <c r="O540" s="6">
        <v>1428640</v>
      </c>
      <c r="P540" s="12">
        <v>890.99</v>
      </c>
      <c r="Q540" s="6">
        <v>891.92</v>
      </c>
      <c r="R540" s="12">
        <v>5</v>
      </c>
      <c r="T540" s="13" t="s">
        <v>63</v>
      </c>
      <c r="U540" s="13" t="s">
        <v>64</v>
      </c>
      <c r="V540" s="19" t="s">
        <v>65</v>
      </c>
    </row>
    <row r="541" spans="1:26" x14ac:dyDescent="0.35">
      <c r="A541" s="1">
        <v>42383</v>
      </c>
      <c r="B541">
        <v>236</v>
      </c>
      <c r="C541">
        <v>7</v>
      </c>
      <c r="D541">
        <v>35</v>
      </c>
      <c r="E541" s="39"/>
      <c r="F541" s="33">
        <f t="shared" si="29"/>
        <v>1436</v>
      </c>
      <c r="G541" s="14">
        <f t="shared" si="24"/>
        <v>4179</v>
      </c>
      <c r="H541" s="12">
        <v>9</v>
      </c>
      <c r="I541" s="12">
        <v>0</v>
      </c>
      <c r="J541">
        <f t="shared" si="27"/>
        <v>0.67000000000007276</v>
      </c>
      <c r="K541">
        <f t="shared" si="28"/>
        <v>49800</v>
      </c>
      <c r="L541" s="5">
        <v>84800</v>
      </c>
      <c r="M541" s="32">
        <v>35000</v>
      </c>
      <c r="N541" s="5">
        <v>1428647</v>
      </c>
      <c r="O541" s="6">
        <v>1432826</v>
      </c>
      <c r="P541" s="12">
        <v>892.79</v>
      </c>
      <c r="Q541" s="6">
        <v>893.46</v>
      </c>
      <c r="R541" s="12">
        <v>11</v>
      </c>
      <c r="T541" s="13" t="s">
        <v>63</v>
      </c>
      <c r="U541" s="13" t="s">
        <v>64</v>
      </c>
      <c r="V541" s="19" t="s">
        <v>65</v>
      </c>
    </row>
    <row r="542" spans="1:26" x14ac:dyDescent="0.35">
      <c r="A542" s="1">
        <v>42384</v>
      </c>
      <c r="B542">
        <v>73</v>
      </c>
      <c r="C542">
        <v>0</v>
      </c>
      <c r="D542">
        <v>27</v>
      </c>
      <c r="E542" s="39"/>
      <c r="F542" s="33">
        <f t="shared" si="29"/>
        <v>759</v>
      </c>
      <c r="G542" s="14">
        <f t="shared" si="24"/>
        <v>1729</v>
      </c>
      <c r="H542" s="12">
        <v>4</v>
      </c>
      <c r="I542" s="12">
        <v>12000</v>
      </c>
      <c r="J542">
        <f t="shared" si="27"/>
        <v>1.1599999999999682</v>
      </c>
      <c r="K542">
        <f t="shared" si="28"/>
        <v>24500</v>
      </c>
      <c r="L542" s="5">
        <v>39500</v>
      </c>
      <c r="M542" s="32">
        <v>15000</v>
      </c>
      <c r="N542" s="5">
        <v>1432821</v>
      </c>
      <c r="O542" s="6">
        <v>1434550</v>
      </c>
      <c r="P542" s="12">
        <v>894.26</v>
      </c>
      <c r="Q542" s="6">
        <v>895.42</v>
      </c>
      <c r="R542" s="12">
        <v>4</v>
      </c>
      <c r="T542" s="13" t="s">
        <v>63</v>
      </c>
      <c r="U542" s="13" t="s">
        <v>64</v>
      </c>
      <c r="V542" s="19" t="s">
        <v>65</v>
      </c>
    </row>
    <row r="543" spans="1:26" x14ac:dyDescent="0.35">
      <c r="A543" s="1">
        <v>42385</v>
      </c>
      <c r="B543">
        <v>93</v>
      </c>
      <c r="C543">
        <v>3</v>
      </c>
      <c r="D543">
        <v>27</v>
      </c>
      <c r="E543" s="39"/>
      <c r="F543" s="33">
        <f t="shared" si="29"/>
        <v>831</v>
      </c>
      <c r="G543" s="14">
        <f t="shared" si="24"/>
        <v>2484</v>
      </c>
      <c r="H543" s="12">
        <v>4</v>
      </c>
      <c r="I543" s="12">
        <v>0</v>
      </c>
      <c r="J543">
        <f t="shared" si="27"/>
        <v>0.49000000000000909</v>
      </c>
      <c r="K543">
        <f t="shared" si="28"/>
        <v>30100</v>
      </c>
      <c r="L543" s="5">
        <v>35100</v>
      </c>
      <c r="M543" s="32">
        <v>5000</v>
      </c>
      <c r="N543" s="5">
        <v>1434589</v>
      </c>
      <c r="O543" s="6">
        <v>1437073</v>
      </c>
      <c r="P543" s="12">
        <v>896.31</v>
      </c>
      <c r="Q543" s="6">
        <v>896.8</v>
      </c>
      <c r="R543" s="12">
        <v>5</v>
      </c>
      <c r="T543" s="13" t="s">
        <v>63</v>
      </c>
      <c r="U543" s="13" t="s">
        <v>64</v>
      </c>
      <c r="V543" s="19" t="s">
        <v>65</v>
      </c>
    </row>
    <row r="544" spans="1:26" x14ac:dyDescent="0.35">
      <c r="A544" s="1">
        <v>42386</v>
      </c>
      <c r="B544">
        <v>108</v>
      </c>
      <c r="C544">
        <v>6</v>
      </c>
      <c r="D544">
        <v>38</v>
      </c>
      <c r="E544" s="39"/>
      <c r="F544" s="33">
        <f t="shared" si="29"/>
        <v>1108</v>
      </c>
      <c r="G544" s="14">
        <f t="shared" si="24"/>
        <v>2725</v>
      </c>
      <c r="H544" s="12">
        <v>28</v>
      </c>
      <c r="I544" s="12">
        <v>0</v>
      </c>
      <c r="J544">
        <f t="shared" si="27"/>
        <v>0.69999999999993179</v>
      </c>
      <c r="K544">
        <f t="shared" si="28"/>
        <v>50200</v>
      </c>
      <c r="L544" s="5">
        <v>56200</v>
      </c>
      <c r="M544" s="32">
        <v>6000</v>
      </c>
      <c r="N544" s="5">
        <v>1437184</v>
      </c>
      <c r="O544" s="6">
        <v>1439909</v>
      </c>
      <c r="P544" s="12">
        <v>897.83</v>
      </c>
      <c r="Q544" s="6">
        <v>898.53</v>
      </c>
      <c r="R544" s="12">
        <v>5</v>
      </c>
      <c r="T544" s="13" t="s">
        <v>63</v>
      </c>
      <c r="U544" s="13" t="s">
        <v>64</v>
      </c>
      <c r="V544" s="19" t="s">
        <v>65</v>
      </c>
    </row>
    <row r="545" spans="1:22" x14ac:dyDescent="0.35">
      <c r="A545" s="1">
        <v>42387</v>
      </c>
      <c r="B545">
        <v>263</v>
      </c>
      <c r="C545">
        <v>7</v>
      </c>
      <c r="D545">
        <v>31</v>
      </c>
      <c r="E545" s="39"/>
      <c r="F545" s="33">
        <f t="shared" si="29"/>
        <v>1437</v>
      </c>
      <c r="G545" s="14">
        <f t="shared" si="24"/>
        <v>4334</v>
      </c>
      <c r="H545" s="12">
        <v>8</v>
      </c>
      <c r="I545" s="12">
        <v>0</v>
      </c>
      <c r="J545">
        <f t="shared" si="27"/>
        <v>0.62000000000000455</v>
      </c>
      <c r="K545">
        <f t="shared" si="28"/>
        <v>85000</v>
      </c>
      <c r="L545" s="5">
        <v>91000</v>
      </c>
      <c r="M545" s="32">
        <v>6000</v>
      </c>
      <c r="N545" s="5">
        <v>1439926</v>
      </c>
      <c r="O545" s="6">
        <v>1444260</v>
      </c>
      <c r="P545" s="12">
        <v>899.42</v>
      </c>
      <c r="Q545" s="6">
        <v>900.04</v>
      </c>
      <c r="R545" s="12">
        <v>11</v>
      </c>
      <c r="T545" s="13" t="s">
        <v>63</v>
      </c>
      <c r="U545" s="13" t="s">
        <v>64</v>
      </c>
      <c r="V545" s="19" t="s">
        <v>65</v>
      </c>
    </row>
    <row r="546" spans="1:22" x14ac:dyDescent="0.35">
      <c r="A546" s="1">
        <v>42388</v>
      </c>
      <c r="B546">
        <v>77</v>
      </c>
      <c r="C546">
        <v>0</v>
      </c>
      <c r="D546">
        <v>31</v>
      </c>
      <c r="E546" s="39"/>
      <c r="F546" s="33">
        <f t="shared" si="29"/>
        <v>851</v>
      </c>
      <c r="G546" s="14">
        <f t="shared" si="24"/>
        <v>2725</v>
      </c>
      <c r="H546" s="12">
        <v>0</v>
      </c>
      <c r="I546" s="12">
        <v>12000</v>
      </c>
      <c r="J546">
        <f t="shared" si="27"/>
        <v>0.64999999999997726</v>
      </c>
      <c r="K546">
        <f t="shared" si="28"/>
        <v>-134700</v>
      </c>
      <c r="L546" s="5">
        <v>40300</v>
      </c>
      <c r="M546" s="32">
        <v>175000</v>
      </c>
      <c r="N546" s="5">
        <v>1444514</v>
      </c>
      <c r="O546" s="6">
        <v>1447239</v>
      </c>
      <c r="P546" s="12">
        <v>900.94</v>
      </c>
      <c r="Q546" s="6">
        <v>901.59</v>
      </c>
      <c r="R546" s="12">
        <v>4</v>
      </c>
      <c r="T546" s="13" t="s">
        <v>63</v>
      </c>
      <c r="U546" s="13" t="s">
        <v>64</v>
      </c>
      <c r="V546" s="19" t="s">
        <v>65</v>
      </c>
    </row>
    <row r="547" spans="1:22" x14ac:dyDescent="0.35">
      <c r="A547" s="1">
        <v>42389</v>
      </c>
      <c r="B547">
        <v>101</v>
      </c>
      <c r="C547">
        <v>5</v>
      </c>
      <c r="D547">
        <v>51</v>
      </c>
      <c r="E547" s="39"/>
      <c r="F547" s="33">
        <f t="shared" si="29"/>
        <v>1343</v>
      </c>
      <c r="G547" s="14">
        <f t="shared" si="24"/>
        <v>3609</v>
      </c>
      <c r="H547" s="12">
        <v>18</v>
      </c>
      <c r="I547" s="12">
        <v>0</v>
      </c>
      <c r="J547">
        <f t="shared" si="27"/>
        <v>2.6999999999999318</v>
      </c>
      <c r="K547">
        <f t="shared" si="28"/>
        <v>20600</v>
      </c>
      <c r="L547" s="5">
        <v>50600</v>
      </c>
      <c r="M547" s="32">
        <v>30000</v>
      </c>
      <c r="N547" s="5">
        <v>1447239</v>
      </c>
      <c r="O547" s="6">
        <v>1450848</v>
      </c>
      <c r="P547" s="12">
        <v>901.59</v>
      </c>
      <c r="Q547" s="6">
        <v>904.29</v>
      </c>
      <c r="R547" s="12">
        <v>6</v>
      </c>
      <c r="T547" s="13" t="s">
        <v>63</v>
      </c>
      <c r="U547" s="13" t="s">
        <v>64</v>
      </c>
      <c r="V547" s="19" t="s">
        <v>65</v>
      </c>
    </row>
    <row r="548" spans="1:22" x14ac:dyDescent="0.35">
      <c r="A548" s="1">
        <v>42390</v>
      </c>
      <c r="B548">
        <v>200</v>
      </c>
      <c r="C548">
        <v>8</v>
      </c>
      <c r="D548">
        <v>40</v>
      </c>
      <c r="E548" s="39"/>
      <c r="F548" s="33">
        <f t="shared" si="29"/>
        <v>1432</v>
      </c>
      <c r="G548" s="14">
        <f t="shared" si="24"/>
        <v>4473</v>
      </c>
      <c r="H548" s="12">
        <v>23</v>
      </c>
      <c r="I548" s="12">
        <v>26</v>
      </c>
      <c r="J548">
        <f t="shared" si="27"/>
        <v>0.74000000000000909</v>
      </c>
      <c r="K548">
        <f t="shared" si="28"/>
        <v>78100</v>
      </c>
      <c r="L548" s="5">
        <v>85100</v>
      </c>
      <c r="M548" s="32">
        <v>7000</v>
      </c>
      <c r="N548" s="5">
        <v>1450850</v>
      </c>
      <c r="O548" s="6">
        <v>1455323</v>
      </c>
      <c r="P548" s="12">
        <v>904.13</v>
      </c>
      <c r="Q548" s="6">
        <v>904.87</v>
      </c>
      <c r="R548" s="12">
        <v>10</v>
      </c>
      <c r="T548" s="13" t="s">
        <v>63</v>
      </c>
      <c r="U548" s="13" t="s">
        <v>64</v>
      </c>
      <c r="V548" s="19" t="s">
        <v>65</v>
      </c>
    </row>
    <row r="549" spans="1:22" x14ac:dyDescent="0.35">
      <c r="A549" s="1">
        <v>42391</v>
      </c>
      <c r="B549">
        <v>60</v>
      </c>
      <c r="C549">
        <v>0</v>
      </c>
      <c r="D549">
        <v>37</v>
      </c>
      <c r="E549" s="39"/>
      <c r="F549" s="33">
        <f t="shared" si="29"/>
        <v>920</v>
      </c>
      <c r="G549" s="14">
        <f t="shared" si="24"/>
        <v>2763</v>
      </c>
      <c r="H549" s="12">
        <v>0</v>
      </c>
      <c r="I549" s="12">
        <v>12000</v>
      </c>
      <c r="J549">
        <f t="shared" si="27"/>
        <v>0.68999999999994088</v>
      </c>
      <c r="K549">
        <f t="shared" si="28"/>
        <v>27100</v>
      </c>
      <c r="L549" s="5">
        <v>42100</v>
      </c>
      <c r="M549" s="32">
        <v>15000</v>
      </c>
      <c r="N549" s="5">
        <v>1455756</v>
      </c>
      <c r="O549" s="6">
        <v>1458519</v>
      </c>
      <c r="P549" s="12">
        <v>905.99</v>
      </c>
      <c r="Q549" s="6">
        <v>906.68</v>
      </c>
      <c r="R549" s="12">
        <v>4</v>
      </c>
      <c r="T549" s="13" t="s">
        <v>63</v>
      </c>
      <c r="U549" s="13" t="s">
        <v>64</v>
      </c>
      <c r="V549" s="19" t="s">
        <v>65</v>
      </c>
    </row>
    <row r="550" spans="1:22" x14ac:dyDescent="0.35">
      <c r="A550" s="1">
        <v>42392</v>
      </c>
      <c r="B550">
        <v>65</v>
      </c>
      <c r="C550">
        <v>1</v>
      </c>
      <c r="D550">
        <v>34</v>
      </c>
      <c r="E550" s="39"/>
      <c r="F550" s="33">
        <f t="shared" si="29"/>
        <v>879</v>
      </c>
      <c r="G550" s="14">
        <f t="shared" si="24"/>
        <v>2664</v>
      </c>
      <c r="H550" s="12">
        <v>0</v>
      </c>
      <c r="I550" s="12">
        <v>0</v>
      </c>
      <c r="J550">
        <f t="shared" si="27"/>
        <v>2.0100000000001046</v>
      </c>
      <c r="K550">
        <f t="shared" si="28"/>
        <v>21600</v>
      </c>
      <c r="L550" s="5">
        <v>27600</v>
      </c>
      <c r="M550" s="32">
        <v>6000</v>
      </c>
      <c r="N550" s="5">
        <v>1458584</v>
      </c>
      <c r="O550" s="6">
        <v>1461248</v>
      </c>
      <c r="P550" s="12">
        <v>906.68</v>
      </c>
      <c r="Q550" s="6">
        <v>908.69</v>
      </c>
      <c r="R550" s="12">
        <v>4</v>
      </c>
      <c r="T550" s="13" t="s">
        <v>63</v>
      </c>
      <c r="U550" s="13" t="s">
        <v>64</v>
      </c>
      <c r="V550" s="19" t="s">
        <v>65</v>
      </c>
    </row>
    <row r="551" spans="1:22" x14ac:dyDescent="0.35">
      <c r="A551" s="1">
        <v>42393</v>
      </c>
      <c r="B551">
        <v>75</v>
      </c>
      <c r="C551">
        <v>3</v>
      </c>
      <c r="D551">
        <v>38</v>
      </c>
      <c r="E551" s="39"/>
      <c r="F551" s="33">
        <f t="shared" si="29"/>
        <v>997</v>
      </c>
      <c r="G551" s="14">
        <f t="shared" si="24"/>
        <v>3095</v>
      </c>
      <c r="H551" s="12">
        <v>0</v>
      </c>
      <c r="I551" s="12">
        <v>0</v>
      </c>
      <c r="J551">
        <f t="shared" si="27"/>
        <v>0.52999999999997272</v>
      </c>
      <c r="K551">
        <f t="shared" si="28"/>
        <v>28400</v>
      </c>
      <c r="L551" s="5">
        <v>32400</v>
      </c>
      <c r="M551" s="32">
        <v>4000</v>
      </c>
      <c r="N551" s="5">
        <v>1461248</v>
      </c>
      <c r="O551" s="6">
        <v>1464343</v>
      </c>
      <c r="P551" s="12">
        <v>910.52</v>
      </c>
      <c r="Q551" s="6">
        <v>911.05</v>
      </c>
      <c r="R551" s="12">
        <v>4</v>
      </c>
      <c r="T551" s="13" t="s">
        <v>63</v>
      </c>
      <c r="U551" s="13" t="s">
        <v>64</v>
      </c>
      <c r="V551" s="19" t="s">
        <v>65</v>
      </c>
    </row>
    <row r="552" spans="1:22" x14ac:dyDescent="0.35">
      <c r="A552" s="1">
        <v>42394</v>
      </c>
      <c r="B552">
        <v>219</v>
      </c>
      <c r="C552">
        <v>10</v>
      </c>
      <c r="D552">
        <v>37</v>
      </c>
      <c r="E552" s="39"/>
      <c r="F552" s="33">
        <f t="shared" si="29"/>
        <v>1437</v>
      </c>
      <c r="G552" s="14">
        <f t="shared" si="24"/>
        <v>2121</v>
      </c>
      <c r="H552" s="12">
        <v>10</v>
      </c>
      <c r="I552" s="12">
        <v>0</v>
      </c>
      <c r="J552">
        <f t="shared" si="27"/>
        <v>0.62999999999999545</v>
      </c>
      <c r="K552">
        <f t="shared" si="28"/>
        <v>76700</v>
      </c>
      <c r="L552" s="5">
        <v>81700</v>
      </c>
      <c r="M552" s="32">
        <v>5000</v>
      </c>
      <c r="N552" s="5">
        <v>1464343</v>
      </c>
      <c r="O552" s="6">
        <v>1466464</v>
      </c>
      <c r="P552" s="12">
        <v>911.92</v>
      </c>
      <c r="Q552" s="6">
        <v>912.55</v>
      </c>
      <c r="R552" s="12">
        <v>11</v>
      </c>
      <c r="T552" s="13" t="s">
        <v>63</v>
      </c>
      <c r="U552" s="13" t="s">
        <v>64</v>
      </c>
      <c r="V552" s="19" t="s">
        <v>65</v>
      </c>
    </row>
    <row r="553" spans="1:22" x14ac:dyDescent="0.35">
      <c r="A553" s="1">
        <v>42395</v>
      </c>
      <c r="B553">
        <v>81</v>
      </c>
      <c r="C553">
        <v>1</v>
      </c>
      <c r="D553">
        <v>40</v>
      </c>
      <c r="E553" s="39"/>
      <c r="F553" s="33">
        <f t="shared" si="29"/>
        <v>1047</v>
      </c>
      <c r="G553" s="14">
        <f t="shared" si="24"/>
        <v>3235</v>
      </c>
      <c r="H553" s="12">
        <v>4</v>
      </c>
      <c r="I553" s="12">
        <v>0</v>
      </c>
      <c r="J553">
        <f t="shared" si="27"/>
        <v>0.39999999999997726</v>
      </c>
      <c r="K553">
        <f t="shared" si="28"/>
        <v>32500</v>
      </c>
      <c r="L553" s="5">
        <v>37500</v>
      </c>
      <c r="M553" s="32">
        <v>5000</v>
      </c>
      <c r="N553" s="5">
        <v>1466468</v>
      </c>
      <c r="O553" s="6">
        <v>1469703</v>
      </c>
      <c r="P553" s="12">
        <v>914.37</v>
      </c>
      <c r="Q553" s="6">
        <v>914.77</v>
      </c>
      <c r="R553" s="12">
        <v>4</v>
      </c>
      <c r="T553" s="13" t="s">
        <v>63</v>
      </c>
      <c r="U553" s="13" t="s">
        <v>64</v>
      </c>
      <c r="V553" s="19" t="s">
        <v>65</v>
      </c>
    </row>
    <row r="554" spans="1:22" x14ac:dyDescent="0.35">
      <c r="A554" s="1">
        <v>42396</v>
      </c>
      <c r="B554">
        <v>94</v>
      </c>
      <c r="C554">
        <v>2</v>
      </c>
      <c r="D554">
        <v>42</v>
      </c>
      <c r="E554" s="39"/>
      <c r="F554" s="33">
        <f t="shared" si="29"/>
        <v>1130</v>
      </c>
      <c r="G554" s="14">
        <f t="shared" si="24"/>
        <v>2925</v>
      </c>
      <c r="H554" s="12">
        <v>11</v>
      </c>
      <c r="I554" s="12">
        <v>12000</v>
      </c>
      <c r="J554">
        <f t="shared" si="27"/>
        <v>0.79000000000007731</v>
      </c>
      <c r="K554">
        <f t="shared" si="28"/>
        <v>40100</v>
      </c>
      <c r="L554" s="5">
        <v>60100</v>
      </c>
      <c r="M554" s="32">
        <v>20000</v>
      </c>
      <c r="N554" s="5">
        <v>1471363</v>
      </c>
      <c r="O554" s="6">
        <v>1474288</v>
      </c>
      <c r="P554" s="12">
        <v>915.65</v>
      </c>
      <c r="Q554" s="6">
        <v>916.44</v>
      </c>
      <c r="R554" s="12">
        <v>5</v>
      </c>
      <c r="T554" s="13" t="s">
        <v>63</v>
      </c>
      <c r="U554" s="13" t="s">
        <v>64</v>
      </c>
      <c r="V554" s="19" t="s">
        <v>65</v>
      </c>
    </row>
    <row r="555" spans="1:22" x14ac:dyDescent="0.35">
      <c r="A555" s="1">
        <v>42397</v>
      </c>
      <c r="B555">
        <v>200</v>
      </c>
      <c r="C555">
        <v>14</v>
      </c>
      <c r="D555">
        <v>53</v>
      </c>
      <c r="E555" s="39"/>
      <c r="F555" s="33">
        <f t="shared" si="29"/>
        <v>1716</v>
      </c>
      <c r="G555" s="14">
        <f t="shared" si="24"/>
        <v>3553</v>
      </c>
      <c r="H555" s="12">
        <v>2</v>
      </c>
      <c r="I555" s="12">
        <v>0</v>
      </c>
      <c r="J555">
        <f t="shared" si="27"/>
        <v>0.67000000000007276</v>
      </c>
      <c r="K555">
        <f t="shared" si="28"/>
        <v>51800</v>
      </c>
      <c r="L555" s="5">
        <v>81800</v>
      </c>
      <c r="M555" s="32">
        <v>30000</v>
      </c>
      <c r="N555" s="5">
        <v>1474289</v>
      </c>
      <c r="O555" s="6">
        <v>1477842</v>
      </c>
      <c r="P555" s="12">
        <v>917.18</v>
      </c>
      <c r="Q555" s="6">
        <v>917.85</v>
      </c>
      <c r="R555" s="12">
        <v>11</v>
      </c>
      <c r="T555" s="13" t="s">
        <v>63</v>
      </c>
      <c r="U555" s="13" t="s">
        <v>64</v>
      </c>
      <c r="V555" s="19" t="s">
        <v>65</v>
      </c>
    </row>
    <row r="556" spans="1:22" x14ac:dyDescent="0.35">
      <c r="A556" s="1">
        <v>42398</v>
      </c>
      <c r="B556">
        <v>57</v>
      </c>
      <c r="C556">
        <v>2</v>
      </c>
      <c r="D556">
        <v>35</v>
      </c>
      <c r="E556" s="39"/>
      <c r="F556" s="33">
        <f t="shared" si="29"/>
        <v>879</v>
      </c>
      <c r="G556" s="14">
        <f t="shared" si="24"/>
        <v>3756</v>
      </c>
      <c r="H556" s="12">
        <v>5</v>
      </c>
      <c r="I556" s="12">
        <v>0</v>
      </c>
      <c r="J556">
        <f t="shared" si="27"/>
        <v>0.54999999999995453</v>
      </c>
      <c r="K556">
        <f t="shared" si="28"/>
        <v>23100</v>
      </c>
      <c r="L556" s="5">
        <v>29100</v>
      </c>
      <c r="M556" s="32">
        <v>6000</v>
      </c>
      <c r="N556" s="5">
        <v>1477847</v>
      </c>
      <c r="O556" s="6">
        <v>1481603</v>
      </c>
      <c r="P556" s="12">
        <v>918.7</v>
      </c>
      <c r="Q556" s="6">
        <v>919.25</v>
      </c>
      <c r="R556" s="12">
        <v>4</v>
      </c>
      <c r="T556" s="13" t="s">
        <v>63</v>
      </c>
      <c r="U556" s="13" t="s">
        <v>64</v>
      </c>
      <c r="V556" s="19" t="s">
        <v>65</v>
      </c>
    </row>
    <row r="557" spans="1:22" x14ac:dyDescent="0.35">
      <c r="A557" s="1">
        <v>42399</v>
      </c>
      <c r="B557">
        <v>57</v>
      </c>
      <c r="C557">
        <v>1</v>
      </c>
      <c r="D557">
        <v>32</v>
      </c>
      <c r="E557" s="39"/>
      <c r="F557" s="33">
        <f t="shared" si="29"/>
        <v>815</v>
      </c>
      <c r="G557" s="14">
        <f t="shared" si="24"/>
        <v>3502</v>
      </c>
      <c r="H557" s="12">
        <v>0</v>
      </c>
      <c r="I557" s="12">
        <v>0</v>
      </c>
      <c r="J557">
        <f t="shared" si="27"/>
        <v>0.63999999999998636</v>
      </c>
      <c r="K557">
        <f t="shared" si="28"/>
        <v>17800</v>
      </c>
      <c r="L557" s="5">
        <v>25800</v>
      </c>
      <c r="M557" s="32">
        <v>8000</v>
      </c>
      <c r="N557" s="5">
        <v>1481605</v>
      </c>
      <c r="O557" s="6">
        <v>1485107</v>
      </c>
      <c r="P557" s="12">
        <v>920.28</v>
      </c>
      <c r="Q557" s="6">
        <v>920.92</v>
      </c>
      <c r="R557" s="12">
        <v>4</v>
      </c>
      <c r="T557" s="13" t="s">
        <v>63</v>
      </c>
      <c r="U557" s="13" t="s">
        <v>64</v>
      </c>
      <c r="V557" s="19" t="s">
        <v>65</v>
      </c>
    </row>
    <row r="558" spans="1:22" x14ac:dyDescent="0.35">
      <c r="A558" s="1">
        <v>42400</v>
      </c>
      <c r="B558">
        <v>101</v>
      </c>
      <c r="C558">
        <v>3</v>
      </c>
      <c r="D558">
        <v>27</v>
      </c>
      <c r="E558" s="39"/>
      <c r="F558" s="33">
        <f t="shared" ref="F558:F589" si="30">+B558*B$4+C558*C$4+D558*D$4</f>
        <v>855</v>
      </c>
      <c r="G558" s="14">
        <f t="shared" ref="G558:G814" si="31">+O558-N558</f>
        <v>2626</v>
      </c>
      <c r="H558" s="12">
        <v>14</v>
      </c>
      <c r="I558" s="12">
        <v>14000</v>
      </c>
      <c r="J558">
        <f t="shared" ref="J558:J813" si="32">+Q558-P558</f>
        <v>0.75</v>
      </c>
      <c r="K558">
        <f t="shared" ref="K558:K719" si="33">L558-M558</f>
        <v>16300</v>
      </c>
      <c r="L558" s="5">
        <v>56300</v>
      </c>
      <c r="M558" s="32">
        <v>40000</v>
      </c>
      <c r="N558" s="5">
        <v>1485204</v>
      </c>
      <c r="O558" s="6">
        <v>1487830</v>
      </c>
      <c r="P558" s="12">
        <v>921.8</v>
      </c>
      <c r="Q558" s="6">
        <v>922.55</v>
      </c>
      <c r="R558" s="12">
        <v>5</v>
      </c>
      <c r="T558" s="13" t="s">
        <v>63</v>
      </c>
      <c r="U558" s="13" t="s">
        <v>64</v>
      </c>
      <c r="V558" s="19" t="s">
        <v>65</v>
      </c>
    </row>
    <row r="559" spans="1:22" x14ac:dyDescent="0.35">
      <c r="A559" s="1">
        <v>42401</v>
      </c>
      <c r="B559">
        <v>240</v>
      </c>
      <c r="C559">
        <v>16</v>
      </c>
      <c r="D559">
        <v>37</v>
      </c>
      <c r="E559" s="39"/>
      <c r="F559" s="33">
        <f t="shared" si="30"/>
        <v>1524</v>
      </c>
      <c r="G559" s="14">
        <f t="shared" si="31"/>
        <v>4133</v>
      </c>
      <c r="H559" s="12">
        <v>24</v>
      </c>
      <c r="I559" s="12">
        <v>0</v>
      </c>
      <c r="J559">
        <f t="shared" si="32"/>
        <v>0.71000000000003638</v>
      </c>
      <c r="K559">
        <f t="shared" si="33"/>
        <v>70000</v>
      </c>
      <c r="L559" s="5">
        <v>98000</v>
      </c>
      <c r="M559" s="32">
        <v>28000</v>
      </c>
      <c r="N559" s="5">
        <v>1487877</v>
      </c>
      <c r="O559" s="6">
        <v>1492010</v>
      </c>
      <c r="P559" s="12">
        <v>923.28</v>
      </c>
      <c r="Q559" s="6">
        <v>923.99</v>
      </c>
      <c r="R559" s="12">
        <v>8</v>
      </c>
      <c r="T559" s="13" t="s">
        <v>63</v>
      </c>
      <c r="U559" s="13" t="s">
        <v>64</v>
      </c>
      <c r="V559" s="19" t="s">
        <v>65</v>
      </c>
    </row>
    <row r="560" spans="1:22" x14ac:dyDescent="0.35">
      <c r="A560" s="1">
        <v>42402</v>
      </c>
      <c r="B560">
        <v>68</v>
      </c>
      <c r="C560">
        <v>1</v>
      </c>
      <c r="D560">
        <v>51</v>
      </c>
      <c r="E560" s="39"/>
      <c r="F560" s="33">
        <f t="shared" si="30"/>
        <v>1228</v>
      </c>
      <c r="G560" s="14">
        <f t="shared" si="31"/>
        <v>3172</v>
      </c>
      <c r="H560" s="12">
        <v>5</v>
      </c>
      <c r="I560" s="12">
        <v>0</v>
      </c>
      <c r="J560">
        <f t="shared" si="32"/>
        <v>0.11000000000001364</v>
      </c>
      <c r="K560">
        <f t="shared" si="33"/>
        <v>30000</v>
      </c>
      <c r="L560" s="5">
        <v>34000</v>
      </c>
      <c r="M560" s="32">
        <v>4000</v>
      </c>
      <c r="N560" s="5">
        <v>1496294</v>
      </c>
      <c r="O560" s="6">
        <v>1499466</v>
      </c>
      <c r="P560" s="12">
        <v>924.88</v>
      </c>
      <c r="Q560" s="6">
        <v>924.99</v>
      </c>
      <c r="R560" s="12">
        <v>4</v>
      </c>
      <c r="T560" s="13" t="s">
        <v>63</v>
      </c>
      <c r="U560" s="13" t="s">
        <v>64</v>
      </c>
      <c r="V560" s="19" t="s">
        <v>65</v>
      </c>
    </row>
    <row r="561" spans="1:22" x14ac:dyDescent="0.35">
      <c r="A561" s="1">
        <v>42403</v>
      </c>
      <c r="B561">
        <v>84</v>
      </c>
      <c r="C561">
        <v>6</v>
      </c>
      <c r="D561">
        <v>49</v>
      </c>
      <c r="E561" s="39"/>
      <c r="F561" s="33">
        <f t="shared" si="30"/>
        <v>1256</v>
      </c>
      <c r="G561" s="14">
        <f t="shared" si="31"/>
        <v>3215</v>
      </c>
      <c r="H561" s="12">
        <v>9</v>
      </c>
      <c r="I561" s="12">
        <v>500</v>
      </c>
      <c r="J561">
        <f t="shared" si="32"/>
        <v>1.07000000000005</v>
      </c>
      <c r="K561">
        <f t="shared" si="33"/>
        <v>36700</v>
      </c>
      <c r="L561" s="5">
        <v>41700</v>
      </c>
      <c r="M561" s="32">
        <v>5000</v>
      </c>
      <c r="N561" s="5">
        <v>1496251</v>
      </c>
      <c r="O561" s="6">
        <v>1499466</v>
      </c>
      <c r="P561" s="12">
        <v>926.51</v>
      </c>
      <c r="Q561" s="6">
        <v>927.58</v>
      </c>
      <c r="R561" s="12">
        <v>4</v>
      </c>
      <c r="T561" s="13" t="s">
        <v>63</v>
      </c>
      <c r="U561" s="13" t="s">
        <v>64</v>
      </c>
      <c r="V561" s="19" t="s">
        <v>65</v>
      </c>
    </row>
    <row r="562" spans="1:22" x14ac:dyDescent="0.35">
      <c r="A562" s="1">
        <v>42404</v>
      </c>
      <c r="B562">
        <v>192</v>
      </c>
      <c r="C562">
        <v>9</v>
      </c>
      <c r="D562">
        <v>51</v>
      </c>
      <c r="E562" s="39"/>
      <c r="F562" s="33">
        <f t="shared" si="30"/>
        <v>1632</v>
      </c>
      <c r="G562" s="14">
        <f t="shared" si="31"/>
        <v>2744</v>
      </c>
      <c r="H562" s="12">
        <v>3</v>
      </c>
      <c r="I562" s="12">
        <v>12000</v>
      </c>
      <c r="J562">
        <f t="shared" si="32"/>
        <v>0.67999999999994998</v>
      </c>
      <c r="K562">
        <f t="shared" si="33"/>
        <v>74200</v>
      </c>
      <c r="L562" s="5">
        <v>89200</v>
      </c>
      <c r="M562" s="32">
        <v>15000</v>
      </c>
      <c r="N562" s="5">
        <f>+O561</f>
        <v>1499466</v>
      </c>
      <c r="O562" s="6">
        <v>1502210</v>
      </c>
      <c r="P562" s="12">
        <v>928.59</v>
      </c>
      <c r="Q562" s="6">
        <v>929.27</v>
      </c>
      <c r="R562" s="12">
        <v>9</v>
      </c>
      <c r="T562" s="13" t="s">
        <v>63</v>
      </c>
      <c r="U562" s="13" t="s">
        <v>64</v>
      </c>
      <c r="V562" s="19" t="s">
        <v>65</v>
      </c>
    </row>
    <row r="563" spans="1:22" x14ac:dyDescent="0.35">
      <c r="A563" s="1">
        <v>42405</v>
      </c>
      <c r="B563">
        <v>52</v>
      </c>
      <c r="C563">
        <v>4</v>
      </c>
      <c r="D563">
        <v>22</v>
      </c>
      <c r="E563" s="39"/>
      <c r="F563" s="33">
        <f t="shared" si="30"/>
        <v>612</v>
      </c>
      <c r="G563" s="14">
        <f t="shared" si="31"/>
        <v>1394</v>
      </c>
      <c r="H563" s="12">
        <v>10</v>
      </c>
      <c r="I563" s="12">
        <v>0</v>
      </c>
      <c r="J563">
        <f t="shared" si="32"/>
        <v>0.51999999999998181</v>
      </c>
      <c r="K563">
        <f t="shared" si="33"/>
        <v>-295800</v>
      </c>
      <c r="L563" s="5">
        <v>28200</v>
      </c>
      <c r="M563" s="32">
        <v>324000</v>
      </c>
      <c r="N563" s="5">
        <v>1502300</v>
      </c>
      <c r="O563" s="6">
        <v>1503694</v>
      </c>
      <c r="P563" s="12">
        <v>930.07</v>
      </c>
      <c r="Q563" s="6">
        <v>930.59</v>
      </c>
      <c r="R563" s="12">
        <v>4</v>
      </c>
      <c r="T563" s="13" t="s">
        <v>63</v>
      </c>
      <c r="U563" s="13" t="s">
        <v>64</v>
      </c>
      <c r="V563" s="19" t="s">
        <v>65</v>
      </c>
    </row>
    <row r="564" spans="1:22" x14ac:dyDescent="0.35">
      <c r="A564" s="1">
        <v>42406</v>
      </c>
      <c r="B564">
        <v>70</v>
      </c>
      <c r="C564">
        <v>7</v>
      </c>
      <c r="D564">
        <v>41</v>
      </c>
      <c r="E564" s="39"/>
      <c r="F564" s="33">
        <f t="shared" si="30"/>
        <v>1058</v>
      </c>
      <c r="G564" s="14">
        <f t="shared" si="31"/>
        <v>2130</v>
      </c>
      <c r="H564" s="12">
        <v>7</v>
      </c>
      <c r="I564" s="12">
        <v>0</v>
      </c>
      <c r="J564">
        <f t="shared" si="32"/>
        <v>0.94999999999993179</v>
      </c>
      <c r="K564">
        <f t="shared" si="33"/>
        <v>30400</v>
      </c>
      <c r="L564" s="5">
        <v>35400</v>
      </c>
      <c r="M564" s="32">
        <v>5000</v>
      </c>
      <c r="N564" s="5">
        <v>1507030</v>
      </c>
      <c r="O564" s="6">
        <v>1509160</v>
      </c>
      <c r="P564" s="12">
        <v>931.45</v>
      </c>
      <c r="Q564" s="6">
        <v>932.4</v>
      </c>
      <c r="R564" s="12">
        <v>4</v>
      </c>
      <c r="T564" s="13" t="s">
        <v>63</v>
      </c>
      <c r="U564" s="13" t="s">
        <v>64</v>
      </c>
      <c r="V564" s="19" t="s">
        <v>65</v>
      </c>
    </row>
    <row r="565" spans="1:22" x14ac:dyDescent="0.35">
      <c r="A565" s="1">
        <v>42407</v>
      </c>
      <c r="B565">
        <v>107</v>
      </c>
      <c r="C565">
        <v>3</v>
      </c>
      <c r="D565">
        <v>60</v>
      </c>
      <c r="E565" s="39"/>
      <c r="F565" s="33">
        <f t="shared" si="30"/>
        <v>1533</v>
      </c>
      <c r="G565" s="14">
        <f t="shared" si="31"/>
        <v>2997</v>
      </c>
      <c r="H565" s="12">
        <v>16</v>
      </c>
      <c r="I565" s="12">
        <v>0</v>
      </c>
      <c r="J565">
        <f t="shared" si="32"/>
        <v>1.0099999999999909</v>
      </c>
      <c r="K565" s="31">
        <f t="shared" si="33"/>
        <v>45500</v>
      </c>
      <c r="L565" s="5">
        <v>49500</v>
      </c>
      <c r="M565" s="32">
        <v>4000</v>
      </c>
      <c r="N565" s="5">
        <v>1510489</v>
      </c>
      <c r="O565" s="6">
        <v>1513486</v>
      </c>
      <c r="P565" s="12">
        <v>933.28</v>
      </c>
      <c r="Q565" s="6">
        <v>934.29</v>
      </c>
      <c r="R565" s="12">
        <v>4</v>
      </c>
      <c r="T565" s="13" t="s">
        <v>63</v>
      </c>
      <c r="U565" s="13" t="s">
        <v>64</v>
      </c>
      <c r="V565" s="19" t="s">
        <v>65</v>
      </c>
    </row>
    <row r="566" spans="1:22" x14ac:dyDescent="0.35">
      <c r="A566" s="1">
        <v>42408</v>
      </c>
      <c r="B566">
        <v>236</v>
      </c>
      <c r="C566">
        <v>19</v>
      </c>
      <c r="D566">
        <v>32</v>
      </c>
      <c r="E566" s="39"/>
      <c r="F566" s="33">
        <f t="shared" si="30"/>
        <v>1424</v>
      </c>
      <c r="G566" s="14">
        <f t="shared" si="31"/>
        <v>1963</v>
      </c>
      <c r="H566" s="12">
        <v>15</v>
      </c>
      <c r="I566" s="12">
        <v>12000</v>
      </c>
      <c r="J566">
        <f t="shared" si="32"/>
        <v>0.7700000000000955</v>
      </c>
      <c r="K566">
        <f t="shared" si="33"/>
        <v>65700</v>
      </c>
      <c r="L566" s="5">
        <v>105700</v>
      </c>
      <c r="M566" s="32">
        <v>40000</v>
      </c>
      <c r="N566" s="5">
        <v>1514489</v>
      </c>
      <c r="O566" s="6">
        <v>1516452</v>
      </c>
      <c r="P566" s="12">
        <v>935.06</v>
      </c>
      <c r="Q566" s="6">
        <v>935.83</v>
      </c>
      <c r="R566" s="12">
        <v>11</v>
      </c>
      <c r="T566" s="13" t="s">
        <v>63</v>
      </c>
      <c r="U566" s="13" t="s">
        <v>64</v>
      </c>
      <c r="V566" s="19" t="s">
        <v>65</v>
      </c>
    </row>
    <row r="567" spans="1:22" x14ac:dyDescent="0.35">
      <c r="A567" s="1">
        <v>42409</v>
      </c>
      <c r="B567">
        <v>49</v>
      </c>
      <c r="C567">
        <v>2</v>
      </c>
      <c r="D567">
        <v>56</v>
      </c>
      <c r="E567" s="39"/>
      <c r="F567" s="33">
        <f t="shared" si="30"/>
        <v>1275</v>
      </c>
      <c r="G567" s="14">
        <f t="shared" si="31"/>
        <v>3044</v>
      </c>
      <c r="H567" s="12">
        <v>6</v>
      </c>
      <c r="I567" s="12">
        <v>0</v>
      </c>
      <c r="J567">
        <f t="shared" si="32"/>
        <v>0.57000000000005002</v>
      </c>
      <c r="K567">
        <f t="shared" si="33"/>
        <v>23600</v>
      </c>
      <c r="L567" s="5">
        <v>28600</v>
      </c>
      <c r="M567" s="32">
        <v>5000</v>
      </c>
      <c r="N567" s="5">
        <v>1519095</v>
      </c>
      <c r="O567" s="6">
        <v>1522139</v>
      </c>
      <c r="P567" s="12">
        <v>936.64</v>
      </c>
      <c r="Q567" s="6">
        <v>937.21</v>
      </c>
      <c r="R567" s="12">
        <v>4</v>
      </c>
      <c r="T567" s="13" t="s">
        <v>63</v>
      </c>
      <c r="U567" s="13" t="s">
        <v>64</v>
      </c>
      <c r="V567" s="19" t="s">
        <v>65</v>
      </c>
    </row>
    <row r="568" spans="1:22" x14ac:dyDescent="0.35">
      <c r="A568" s="1">
        <v>42410</v>
      </c>
      <c r="B568">
        <v>93</v>
      </c>
      <c r="C568">
        <v>4</v>
      </c>
      <c r="D568">
        <v>65</v>
      </c>
      <c r="E568" s="39"/>
      <c r="F568" s="33">
        <f t="shared" si="30"/>
        <v>1595</v>
      </c>
      <c r="G568" s="14">
        <f t="shared" si="31"/>
        <v>3313</v>
      </c>
      <c r="H568" s="12">
        <v>22</v>
      </c>
      <c r="I568" s="12">
        <v>0</v>
      </c>
      <c r="J568">
        <f t="shared" si="32"/>
        <v>0.88999999999998636</v>
      </c>
      <c r="K568">
        <f t="shared" si="33"/>
        <v>26000</v>
      </c>
      <c r="L568" s="5">
        <v>51000</v>
      </c>
      <c r="M568" s="32">
        <v>25000</v>
      </c>
      <c r="N568" s="5">
        <v>1523083</v>
      </c>
      <c r="O568" s="6">
        <v>1526396</v>
      </c>
      <c r="P568" s="12">
        <v>938.02</v>
      </c>
      <c r="Q568" s="6">
        <v>938.91</v>
      </c>
      <c r="R568" s="12">
        <v>5</v>
      </c>
      <c r="T568" s="13" t="s">
        <v>63</v>
      </c>
      <c r="U568" s="13" t="s">
        <v>64</v>
      </c>
      <c r="V568" s="19" t="s">
        <v>65</v>
      </c>
    </row>
    <row r="569" spans="1:22" x14ac:dyDescent="0.35">
      <c r="A569" s="1">
        <v>42411</v>
      </c>
      <c r="B569">
        <v>223</v>
      </c>
      <c r="C569">
        <v>18</v>
      </c>
      <c r="D569">
        <v>32</v>
      </c>
      <c r="E569" s="39"/>
      <c r="F569" s="33">
        <f t="shared" si="30"/>
        <v>1381</v>
      </c>
      <c r="G569" s="14">
        <f t="shared" si="31"/>
        <v>1530</v>
      </c>
      <c r="H569" s="12">
        <v>19</v>
      </c>
      <c r="I569" s="12">
        <v>12000</v>
      </c>
      <c r="J569">
        <f t="shared" si="32"/>
        <v>0.60999999999989996</v>
      </c>
      <c r="K569">
        <f t="shared" si="33"/>
        <v>90600</v>
      </c>
      <c r="L569" s="5">
        <v>107600</v>
      </c>
      <c r="M569" s="32">
        <v>17000</v>
      </c>
      <c r="N569" s="5">
        <v>1526631</v>
      </c>
      <c r="O569" s="6">
        <v>1528161</v>
      </c>
      <c r="P569" s="12">
        <v>939.7</v>
      </c>
      <c r="Q569" s="6">
        <v>940.31</v>
      </c>
      <c r="R569" s="12">
        <v>11</v>
      </c>
      <c r="T569" s="13" t="s">
        <v>63</v>
      </c>
      <c r="U569" s="13" t="s">
        <v>64</v>
      </c>
      <c r="V569" s="19" t="s">
        <v>65</v>
      </c>
    </row>
    <row r="570" spans="1:22" x14ac:dyDescent="0.35">
      <c r="A570" s="1">
        <v>42412</v>
      </c>
      <c r="B570">
        <v>77</v>
      </c>
      <c r="C570">
        <v>1</v>
      </c>
      <c r="D570">
        <v>50</v>
      </c>
      <c r="E570" s="39"/>
      <c r="F570" s="33">
        <f t="shared" si="30"/>
        <v>1235</v>
      </c>
      <c r="G570" s="14">
        <f t="shared" si="31"/>
        <v>1891</v>
      </c>
      <c r="H570" s="12">
        <v>3</v>
      </c>
      <c r="I570" s="12">
        <v>0</v>
      </c>
      <c r="J570">
        <f t="shared" si="32"/>
        <v>0.58000000000004093</v>
      </c>
      <c r="K570">
        <f t="shared" si="33"/>
        <v>-271800</v>
      </c>
      <c r="L570" s="5">
        <v>34200</v>
      </c>
      <c r="M570" s="32">
        <v>306000</v>
      </c>
      <c r="N570" s="5">
        <v>1530861</v>
      </c>
      <c r="O570" s="6">
        <v>1532752</v>
      </c>
      <c r="P570" s="12">
        <v>942.03</v>
      </c>
      <c r="Q570" s="6">
        <v>942.61</v>
      </c>
      <c r="R570" s="12">
        <v>4</v>
      </c>
      <c r="T570" s="13" t="s">
        <v>63</v>
      </c>
      <c r="U570" s="13" t="s">
        <v>64</v>
      </c>
      <c r="V570" s="19" t="s">
        <v>65</v>
      </c>
    </row>
    <row r="571" spans="1:22" x14ac:dyDescent="0.35">
      <c r="A571" s="1">
        <v>42413</v>
      </c>
      <c r="B571">
        <v>84</v>
      </c>
      <c r="C571">
        <v>6</v>
      </c>
      <c r="D571">
        <v>55</v>
      </c>
      <c r="E571" s="39"/>
      <c r="F571" s="33">
        <f t="shared" si="30"/>
        <v>1376</v>
      </c>
      <c r="G571" s="14">
        <f t="shared" si="31"/>
        <v>2439</v>
      </c>
      <c r="H571" s="12">
        <v>8</v>
      </c>
      <c r="I571" s="12">
        <v>2300</v>
      </c>
      <c r="J571">
        <f t="shared" si="32"/>
        <v>0.55999999999994543</v>
      </c>
      <c r="K571">
        <f t="shared" si="33"/>
        <v>15400</v>
      </c>
      <c r="L571" s="5">
        <v>43700</v>
      </c>
      <c r="M571" s="32">
        <v>28300</v>
      </c>
      <c r="N571" s="5">
        <v>1533941</v>
      </c>
      <c r="O571" s="6">
        <v>1536380</v>
      </c>
      <c r="P571" s="12">
        <v>943.46</v>
      </c>
      <c r="Q571" s="6">
        <v>944.02</v>
      </c>
      <c r="R571" s="12">
        <v>4</v>
      </c>
      <c r="T571" s="13" t="s">
        <v>63</v>
      </c>
      <c r="U571" s="13" t="s">
        <v>64</v>
      </c>
      <c r="V571" s="19" t="s">
        <v>65</v>
      </c>
    </row>
    <row r="572" spans="1:22" x14ac:dyDescent="0.35">
      <c r="A572" s="1">
        <v>42414</v>
      </c>
      <c r="B572">
        <v>84</v>
      </c>
      <c r="C572">
        <v>7</v>
      </c>
      <c r="D572">
        <v>34</v>
      </c>
      <c r="E572" s="39"/>
      <c r="F572" s="33">
        <f t="shared" si="30"/>
        <v>960</v>
      </c>
      <c r="G572" s="14">
        <f t="shared" si="31"/>
        <v>1889</v>
      </c>
      <c r="H572" s="12">
        <v>13</v>
      </c>
      <c r="I572" s="12">
        <v>0</v>
      </c>
      <c r="J572">
        <f t="shared" si="32"/>
        <v>0.85999999999989996</v>
      </c>
      <c r="K572">
        <f t="shared" si="33"/>
        <v>37000</v>
      </c>
      <c r="L572" s="5">
        <v>42000</v>
      </c>
      <c r="M572" s="32">
        <v>5000</v>
      </c>
      <c r="N572" s="5">
        <v>1537179</v>
      </c>
      <c r="O572" s="6">
        <v>1539068</v>
      </c>
      <c r="P572" s="12">
        <v>945.2</v>
      </c>
      <c r="Q572" s="6">
        <v>946.06</v>
      </c>
      <c r="R572" s="12">
        <v>5</v>
      </c>
      <c r="T572" s="13" t="s">
        <v>63</v>
      </c>
      <c r="U572" s="13" t="s">
        <v>64</v>
      </c>
      <c r="V572" s="19" t="s">
        <v>65</v>
      </c>
    </row>
    <row r="573" spans="1:22" x14ac:dyDescent="0.35">
      <c r="A573" s="1">
        <v>42415</v>
      </c>
      <c r="B573">
        <v>225</v>
      </c>
      <c r="C573">
        <v>20</v>
      </c>
      <c r="D573">
        <v>16</v>
      </c>
      <c r="E573" s="39"/>
      <c r="F573" s="33">
        <f t="shared" si="30"/>
        <v>1075</v>
      </c>
      <c r="G573" s="14">
        <f t="shared" si="31"/>
        <v>996</v>
      </c>
      <c r="H573" s="12">
        <v>29</v>
      </c>
      <c r="I573" s="12">
        <v>12500</v>
      </c>
      <c r="J573">
        <f t="shared" si="32"/>
        <v>0.60000000000002274</v>
      </c>
      <c r="K573">
        <f t="shared" si="33"/>
        <v>90000</v>
      </c>
      <c r="L573" s="20">
        <v>110000</v>
      </c>
      <c r="M573" s="32">
        <v>20000</v>
      </c>
      <c r="N573" s="5">
        <v>1540230</v>
      </c>
      <c r="O573" s="6">
        <v>1541226</v>
      </c>
      <c r="P573" s="12">
        <v>946.97</v>
      </c>
      <c r="Q573" s="6">
        <v>947.57</v>
      </c>
      <c r="R573" s="12">
        <v>10</v>
      </c>
      <c r="T573" s="13" t="s">
        <v>63</v>
      </c>
      <c r="U573" s="13" t="s">
        <v>64</v>
      </c>
      <c r="V573" s="19" t="s">
        <v>65</v>
      </c>
    </row>
    <row r="574" spans="1:22" x14ac:dyDescent="0.35">
      <c r="A574" s="1">
        <v>42416</v>
      </c>
      <c r="B574">
        <v>80</v>
      </c>
      <c r="C574">
        <v>7</v>
      </c>
      <c r="D574">
        <v>48</v>
      </c>
      <c r="E574" s="39"/>
      <c r="F574" s="33">
        <f t="shared" si="30"/>
        <v>1228</v>
      </c>
      <c r="G574" s="14">
        <f t="shared" si="31"/>
        <v>1988</v>
      </c>
      <c r="H574" s="12">
        <v>0</v>
      </c>
      <c r="I574" s="12">
        <v>0</v>
      </c>
      <c r="J574">
        <f t="shared" si="32"/>
        <v>0.67999999999994998</v>
      </c>
      <c r="K574">
        <f t="shared" si="33"/>
        <v>34300</v>
      </c>
      <c r="L574" s="5">
        <v>39300</v>
      </c>
      <c r="M574" s="32">
        <v>5000</v>
      </c>
      <c r="N574" s="5">
        <v>1542806</v>
      </c>
      <c r="O574" s="6">
        <v>1544794</v>
      </c>
      <c r="P574" s="12">
        <v>948.59</v>
      </c>
      <c r="Q574" s="6">
        <v>949.27</v>
      </c>
      <c r="R574" s="12">
        <v>4</v>
      </c>
      <c r="T574" s="13" t="s">
        <v>63</v>
      </c>
      <c r="U574" s="13" t="s">
        <v>64</v>
      </c>
      <c r="V574" s="19" t="s">
        <v>65</v>
      </c>
    </row>
    <row r="575" spans="1:22" x14ac:dyDescent="0.35">
      <c r="A575" s="1">
        <v>42417</v>
      </c>
      <c r="B575">
        <v>87</v>
      </c>
      <c r="C575">
        <v>10</v>
      </c>
      <c r="D575">
        <v>56</v>
      </c>
      <c r="E575" s="39"/>
      <c r="F575" s="33">
        <f t="shared" si="30"/>
        <v>1421</v>
      </c>
      <c r="G575" s="14">
        <f t="shared" si="31"/>
        <v>2158</v>
      </c>
      <c r="H575" s="12">
        <v>0</v>
      </c>
      <c r="I575" s="12">
        <v>0</v>
      </c>
      <c r="J575">
        <f t="shared" si="32"/>
        <v>0.49000000000000909</v>
      </c>
      <c r="K575">
        <f t="shared" si="33"/>
        <v>-38100</v>
      </c>
      <c r="L575" s="5">
        <v>43900</v>
      </c>
      <c r="M575" s="32">
        <v>82000</v>
      </c>
      <c r="N575" s="5">
        <v>1546564</v>
      </c>
      <c r="O575" s="6">
        <v>1548722</v>
      </c>
      <c r="P575" s="12">
        <v>950.15</v>
      </c>
      <c r="Q575" s="6">
        <v>950.64</v>
      </c>
      <c r="R575" s="12">
        <v>4</v>
      </c>
      <c r="T575" s="13" t="s">
        <v>63</v>
      </c>
      <c r="U575" s="13" t="s">
        <v>64</v>
      </c>
      <c r="V575" s="19" t="s">
        <v>65</v>
      </c>
    </row>
    <row r="576" spans="1:22" x14ac:dyDescent="0.35">
      <c r="A576" s="1">
        <v>42418</v>
      </c>
      <c r="B576">
        <v>61</v>
      </c>
      <c r="C576">
        <v>1</v>
      </c>
      <c r="D576">
        <v>44</v>
      </c>
      <c r="E576" s="39"/>
      <c r="F576" s="33">
        <f t="shared" si="30"/>
        <v>1067</v>
      </c>
      <c r="G576" s="14">
        <f t="shared" si="31"/>
        <v>3528</v>
      </c>
      <c r="H576" s="12">
        <v>0</v>
      </c>
      <c r="I576" s="12">
        <v>0</v>
      </c>
      <c r="J576">
        <f t="shared" si="32"/>
        <v>1.3600000000000136</v>
      </c>
      <c r="K576">
        <f t="shared" si="33"/>
        <v>20000</v>
      </c>
      <c r="L576" s="5">
        <v>25000</v>
      </c>
      <c r="M576" s="32">
        <v>5000</v>
      </c>
      <c r="N576" s="5">
        <v>1548722</v>
      </c>
      <c r="O576" s="6">
        <v>1552250</v>
      </c>
      <c r="P576" s="12">
        <v>950.64</v>
      </c>
      <c r="Q576" s="6">
        <v>952</v>
      </c>
      <c r="R576" s="12">
        <v>3</v>
      </c>
      <c r="T576" s="13" t="s">
        <v>63</v>
      </c>
      <c r="U576" s="13" t="s">
        <v>64</v>
      </c>
      <c r="V576" s="19" t="s">
        <v>65</v>
      </c>
    </row>
    <row r="577" spans="1:22" x14ac:dyDescent="0.35">
      <c r="A577" s="1">
        <v>42419</v>
      </c>
      <c r="B577">
        <v>63</v>
      </c>
      <c r="C577">
        <v>2</v>
      </c>
      <c r="D577">
        <v>25</v>
      </c>
      <c r="E577" s="39"/>
      <c r="F577" s="33">
        <f t="shared" si="30"/>
        <v>697</v>
      </c>
      <c r="G577" s="14">
        <f t="shared" si="31"/>
        <v>1893</v>
      </c>
      <c r="H577" s="12">
        <v>0</v>
      </c>
      <c r="I577" s="12">
        <v>0</v>
      </c>
      <c r="J577">
        <f t="shared" si="32"/>
        <v>0.37999999999999545</v>
      </c>
      <c r="K577">
        <f t="shared" si="33"/>
        <v>16900</v>
      </c>
      <c r="L577" s="5">
        <v>20900</v>
      </c>
      <c r="M577" s="32">
        <v>4000</v>
      </c>
      <c r="N577" s="5">
        <v>1552769</v>
      </c>
      <c r="O577" s="6">
        <v>1554662</v>
      </c>
      <c r="P577" s="12">
        <v>952.86</v>
      </c>
      <c r="Q577" s="6">
        <v>953.24</v>
      </c>
      <c r="R577" s="12">
        <v>4</v>
      </c>
      <c r="T577" s="13" t="s">
        <v>63</v>
      </c>
      <c r="U577" s="13" t="s">
        <v>64</v>
      </c>
      <c r="V577" s="19" t="s">
        <v>65</v>
      </c>
    </row>
    <row r="578" spans="1:22" x14ac:dyDescent="0.35">
      <c r="A578" s="1">
        <v>42420</v>
      </c>
      <c r="B578">
        <v>61</v>
      </c>
      <c r="C578">
        <v>4</v>
      </c>
      <c r="D578">
        <v>38</v>
      </c>
      <c r="E578" s="39"/>
      <c r="F578" s="33">
        <f t="shared" si="30"/>
        <v>959</v>
      </c>
      <c r="G578" s="14">
        <f t="shared" si="31"/>
        <v>2164</v>
      </c>
      <c r="H578" s="12">
        <v>0</v>
      </c>
      <c r="I578" s="12">
        <v>12000</v>
      </c>
      <c r="J578">
        <f t="shared" si="32"/>
        <v>0.41999999999995907</v>
      </c>
      <c r="K578">
        <f t="shared" si="33"/>
        <v>22900</v>
      </c>
      <c r="L578" s="5">
        <v>37900</v>
      </c>
      <c r="M578" s="32">
        <v>15000</v>
      </c>
      <c r="N578" s="5">
        <v>1554939</v>
      </c>
      <c r="O578" s="6">
        <v>1557103</v>
      </c>
      <c r="P578" s="12">
        <v>954.13</v>
      </c>
      <c r="Q578" s="6">
        <v>954.55</v>
      </c>
      <c r="R578" s="12">
        <v>3</v>
      </c>
      <c r="T578" s="13" t="s">
        <v>63</v>
      </c>
      <c r="U578" s="13" t="s">
        <v>64</v>
      </c>
      <c r="V578" s="19" t="s">
        <v>65</v>
      </c>
    </row>
    <row r="579" spans="1:22" x14ac:dyDescent="0.35">
      <c r="A579" s="1">
        <v>42421</v>
      </c>
      <c r="B579">
        <v>61</v>
      </c>
      <c r="C579">
        <v>3</v>
      </c>
      <c r="D579">
        <v>42</v>
      </c>
      <c r="E579" s="39"/>
      <c r="F579" s="33">
        <f t="shared" si="30"/>
        <v>1035</v>
      </c>
      <c r="G579" s="14">
        <f t="shared" si="31"/>
        <v>2463</v>
      </c>
      <c r="H579" s="12">
        <v>18</v>
      </c>
      <c r="I579" s="12">
        <v>0</v>
      </c>
      <c r="J579">
        <f t="shared" si="32"/>
        <v>8.0000000000040927E-2</v>
      </c>
      <c r="K579">
        <f t="shared" si="33"/>
        <v>8000</v>
      </c>
      <c r="L579" s="5">
        <v>38000</v>
      </c>
      <c r="M579" s="32">
        <v>30000</v>
      </c>
      <c r="N579" s="5">
        <v>1557210</v>
      </c>
      <c r="O579" s="6">
        <v>1559673</v>
      </c>
      <c r="P579" s="12">
        <v>995.42</v>
      </c>
      <c r="Q579" s="6">
        <v>995.5</v>
      </c>
      <c r="R579" s="12">
        <v>3</v>
      </c>
      <c r="T579" s="13" t="s">
        <v>63</v>
      </c>
      <c r="U579" s="13" t="s">
        <v>64</v>
      </c>
      <c r="V579" s="19" t="s">
        <v>65</v>
      </c>
    </row>
    <row r="580" spans="1:22" x14ac:dyDescent="0.35">
      <c r="A580" s="1">
        <v>42422</v>
      </c>
      <c r="B580">
        <v>183</v>
      </c>
      <c r="C580">
        <v>16</v>
      </c>
      <c r="D580">
        <v>45</v>
      </c>
      <c r="E580" s="39"/>
      <c r="F580" s="33">
        <f t="shared" si="30"/>
        <v>1513</v>
      </c>
      <c r="G580" s="14">
        <f t="shared" si="31"/>
        <v>1911</v>
      </c>
      <c r="H580" s="12">
        <v>14</v>
      </c>
      <c r="I580" s="12">
        <v>0</v>
      </c>
      <c r="J580">
        <f t="shared" si="32"/>
        <v>0.77999999999997272</v>
      </c>
      <c r="K580">
        <f t="shared" si="33"/>
        <v>76800</v>
      </c>
      <c r="L580" s="5">
        <v>82800</v>
      </c>
      <c r="M580" s="32">
        <v>6000</v>
      </c>
      <c r="N580" s="5">
        <v>1560394</v>
      </c>
      <c r="O580" s="6">
        <v>1562305</v>
      </c>
      <c r="P580" s="12">
        <v>956.6</v>
      </c>
      <c r="Q580" s="6">
        <v>957.38</v>
      </c>
      <c r="R580" s="12">
        <v>9</v>
      </c>
      <c r="T580" s="13" t="s">
        <v>63</v>
      </c>
      <c r="U580" s="13" t="s">
        <v>64</v>
      </c>
      <c r="V580" s="19" t="s">
        <v>65</v>
      </c>
    </row>
    <row r="581" spans="1:22" x14ac:dyDescent="0.35">
      <c r="A581" s="1">
        <v>42423</v>
      </c>
      <c r="B581">
        <v>63</v>
      </c>
      <c r="C581">
        <v>3</v>
      </c>
      <c r="D581">
        <v>73</v>
      </c>
      <c r="E581" s="39"/>
      <c r="F581" s="33">
        <f t="shared" si="30"/>
        <v>1661</v>
      </c>
      <c r="G581" s="14">
        <f t="shared" si="31"/>
        <v>3062</v>
      </c>
      <c r="H581" s="12">
        <v>3</v>
      </c>
      <c r="I581" s="12">
        <v>0</v>
      </c>
      <c r="J581">
        <f t="shared" si="32"/>
        <v>2.1200000000000045</v>
      </c>
      <c r="K581">
        <f t="shared" si="33"/>
        <v>34400</v>
      </c>
      <c r="L581" s="5">
        <v>38400</v>
      </c>
      <c r="M581" s="32">
        <v>4000</v>
      </c>
      <c r="N581" s="5">
        <v>1563377</v>
      </c>
      <c r="O581" s="6">
        <v>1566439</v>
      </c>
      <c r="P581" s="12">
        <v>957.38</v>
      </c>
      <c r="Q581" s="6">
        <v>959.5</v>
      </c>
      <c r="R581" s="12">
        <v>4</v>
      </c>
      <c r="T581" s="13" t="s">
        <v>63</v>
      </c>
      <c r="U581" s="13" t="s">
        <v>64</v>
      </c>
      <c r="V581" s="19" t="s">
        <v>65</v>
      </c>
    </row>
    <row r="582" spans="1:22" x14ac:dyDescent="0.35">
      <c r="A582" s="1">
        <v>42424</v>
      </c>
      <c r="B582">
        <v>71</v>
      </c>
      <c r="C582">
        <v>4</v>
      </c>
      <c r="D582">
        <v>59</v>
      </c>
      <c r="E582" s="39"/>
      <c r="F582" s="33">
        <f t="shared" si="30"/>
        <v>1409</v>
      </c>
      <c r="G582" s="14">
        <f t="shared" si="31"/>
        <v>1101</v>
      </c>
      <c r="H582" s="12">
        <v>12</v>
      </c>
      <c r="I582" s="12">
        <v>0</v>
      </c>
      <c r="J582">
        <f t="shared" si="32"/>
        <v>0.77999999999997272</v>
      </c>
      <c r="K582">
        <f t="shared" si="33"/>
        <v>32900</v>
      </c>
      <c r="L582" s="5">
        <v>38900</v>
      </c>
      <c r="M582" s="32">
        <v>6000</v>
      </c>
      <c r="N582" s="5">
        <v>1568142</v>
      </c>
      <c r="O582" s="6">
        <v>1569243</v>
      </c>
      <c r="P582" s="12">
        <v>960.32</v>
      </c>
      <c r="Q582" s="6">
        <v>961.1</v>
      </c>
      <c r="R582" s="12">
        <v>4</v>
      </c>
      <c r="T582" s="13" t="s">
        <v>63</v>
      </c>
      <c r="U582" s="13" t="s">
        <v>64</v>
      </c>
      <c r="V582" s="19" t="s">
        <v>65</v>
      </c>
    </row>
    <row r="583" spans="1:22" x14ac:dyDescent="0.35">
      <c r="A583" s="1">
        <v>42425</v>
      </c>
      <c r="B583">
        <v>259</v>
      </c>
      <c r="C583">
        <v>22</v>
      </c>
      <c r="D583">
        <v>53</v>
      </c>
      <c r="E583" s="39"/>
      <c r="F583" s="33">
        <f t="shared" si="30"/>
        <v>1925</v>
      </c>
      <c r="G583" s="14">
        <f t="shared" si="31"/>
        <v>4889</v>
      </c>
      <c r="H583" s="12">
        <v>25</v>
      </c>
      <c r="I583" s="12">
        <v>12000</v>
      </c>
      <c r="J583">
        <f t="shared" si="32"/>
        <v>0.41999999999995907</v>
      </c>
      <c r="K583">
        <f t="shared" si="33"/>
        <v>81300</v>
      </c>
      <c r="L583" s="5">
        <v>126300</v>
      </c>
      <c r="M583" s="32">
        <v>45000</v>
      </c>
      <c r="N583" s="5">
        <v>1572026</v>
      </c>
      <c r="O583" s="6">
        <v>1576915</v>
      </c>
      <c r="P583" s="12">
        <v>961.25</v>
      </c>
      <c r="Q583" s="6">
        <v>961.67</v>
      </c>
      <c r="R583" s="12">
        <v>11</v>
      </c>
      <c r="T583" s="13" t="s">
        <v>63</v>
      </c>
      <c r="U583" s="13" t="s">
        <v>64</v>
      </c>
      <c r="V583" s="19" t="s">
        <v>65</v>
      </c>
    </row>
    <row r="584" spans="1:22" x14ac:dyDescent="0.35">
      <c r="A584" s="1">
        <v>42426</v>
      </c>
      <c r="B584">
        <v>72</v>
      </c>
      <c r="C584">
        <v>8</v>
      </c>
      <c r="D584">
        <v>48</v>
      </c>
      <c r="E584" s="39"/>
      <c r="F584" s="33">
        <f t="shared" si="30"/>
        <v>1208</v>
      </c>
      <c r="G584" s="14">
        <f t="shared" si="31"/>
        <v>2813</v>
      </c>
      <c r="H584" s="12">
        <v>14</v>
      </c>
      <c r="I584" s="12">
        <v>0</v>
      </c>
      <c r="J584">
        <f t="shared" si="32"/>
        <v>0.84000000000003183</v>
      </c>
      <c r="K584">
        <f t="shared" si="33"/>
        <v>34400</v>
      </c>
      <c r="L584" s="5">
        <v>40400</v>
      </c>
      <c r="M584" s="32">
        <v>6000</v>
      </c>
      <c r="N584" s="5">
        <v>1577442</v>
      </c>
      <c r="O584" s="6">
        <v>1580255</v>
      </c>
      <c r="P584" s="12">
        <v>964.49</v>
      </c>
      <c r="Q584" s="6">
        <v>965.33</v>
      </c>
      <c r="R584" s="12">
        <v>5</v>
      </c>
      <c r="T584" s="13" t="s">
        <v>63</v>
      </c>
      <c r="U584" s="13" t="s">
        <v>64</v>
      </c>
      <c r="V584" s="19" t="s">
        <v>65</v>
      </c>
    </row>
    <row r="585" spans="1:22" x14ac:dyDescent="0.35">
      <c r="A585" s="1">
        <v>42427</v>
      </c>
      <c r="B585">
        <v>62</v>
      </c>
      <c r="C585">
        <v>5</v>
      </c>
      <c r="D585">
        <v>58</v>
      </c>
      <c r="E585" s="39"/>
      <c r="F585" s="33">
        <f t="shared" si="30"/>
        <v>1366</v>
      </c>
      <c r="G585" s="14">
        <f t="shared" si="31"/>
        <v>2693</v>
      </c>
      <c r="H585" s="12">
        <v>8</v>
      </c>
      <c r="I585" s="12">
        <v>0</v>
      </c>
      <c r="J585">
        <f t="shared" si="32"/>
        <v>0.71000000000003638</v>
      </c>
      <c r="K585">
        <f t="shared" si="33"/>
        <v>34800</v>
      </c>
      <c r="L585" s="5">
        <v>39800</v>
      </c>
      <c r="M585" s="32">
        <v>5000</v>
      </c>
      <c r="N585" s="5">
        <v>1580956</v>
      </c>
      <c r="O585" s="6">
        <v>1583649</v>
      </c>
      <c r="P585" s="12">
        <v>966.3</v>
      </c>
      <c r="Q585" s="6">
        <v>967.01</v>
      </c>
      <c r="R585" s="12">
        <v>4</v>
      </c>
      <c r="T585" s="13" t="s">
        <v>63</v>
      </c>
      <c r="U585" s="13" t="s">
        <v>64</v>
      </c>
      <c r="V585" s="19" t="s">
        <v>65</v>
      </c>
    </row>
    <row r="586" spans="1:22" x14ac:dyDescent="0.35">
      <c r="A586" s="1">
        <v>42428</v>
      </c>
      <c r="B586">
        <v>88</v>
      </c>
      <c r="C586">
        <v>8</v>
      </c>
      <c r="D586">
        <v>80</v>
      </c>
      <c r="E586" s="39"/>
      <c r="F586" s="33">
        <f t="shared" si="30"/>
        <v>1896</v>
      </c>
      <c r="G586" s="14">
        <f t="shared" si="31"/>
        <v>2161</v>
      </c>
      <c r="H586" s="12">
        <v>11</v>
      </c>
      <c r="I586" s="12">
        <v>12000</v>
      </c>
      <c r="J586">
        <f t="shared" si="32"/>
        <v>1.07000000000005</v>
      </c>
      <c r="K586">
        <f t="shared" si="33"/>
        <v>22700</v>
      </c>
      <c r="L586" s="5">
        <v>62700</v>
      </c>
      <c r="M586" s="32">
        <v>40000</v>
      </c>
      <c r="N586" s="5">
        <v>1583631</v>
      </c>
      <c r="O586" s="6">
        <v>1585792</v>
      </c>
      <c r="P586" s="12">
        <v>967.91</v>
      </c>
      <c r="Q586" s="6">
        <v>968.98</v>
      </c>
      <c r="R586" s="12">
        <v>6</v>
      </c>
      <c r="T586" s="13" t="s">
        <v>63</v>
      </c>
      <c r="U586" s="13" t="s">
        <v>64</v>
      </c>
      <c r="V586" s="19" t="s">
        <v>65</v>
      </c>
    </row>
    <row r="587" spans="1:22" x14ac:dyDescent="0.35">
      <c r="A587" s="1">
        <v>42429</v>
      </c>
      <c r="B587">
        <v>172</v>
      </c>
      <c r="C587">
        <v>14</v>
      </c>
      <c r="D587">
        <v>43</v>
      </c>
      <c r="E587" s="39"/>
      <c r="F587" s="33">
        <f t="shared" si="30"/>
        <v>1432</v>
      </c>
      <c r="G587" s="14">
        <f t="shared" si="31"/>
        <v>1424</v>
      </c>
      <c r="H587" s="12">
        <v>47</v>
      </c>
      <c r="I587" s="12">
        <v>1000</v>
      </c>
      <c r="J587">
        <f t="shared" si="32"/>
        <v>0.83999999999991815</v>
      </c>
      <c r="K587" s="31">
        <f t="shared" si="33"/>
        <v>85700</v>
      </c>
      <c r="L587" s="5">
        <v>91700</v>
      </c>
      <c r="M587" s="32">
        <v>6000</v>
      </c>
      <c r="N587" s="5">
        <v>1586803</v>
      </c>
      <c r="O587" s="6">
        <v>1588227</v>
      </c>
      <c r="P587" s="12">
        <v>969.59</v>
      </c>
      <c r="Q587" s="6">
        <v>970.43</v>
      </c>
      <c r="R587" s="12">
        <v>9</v>
      </c>
      <c r="T587" s="13" t="s">
        <v>63</v>
      </c>
      <c r="U587" s="13" t="s">
        <v>64</v>
      </c>
      <c r="V587" s="19" t="s">
        <v>65</v>
      </c>
    </row>
    <row r="588" spans="1:22" x14ac:dyDescent="0.35">
      <c r="A588" s="1">
        <v>42430</v>
      </c>
      <c r="B588">
        <v>50</v>
      </c>
      <c r="C588">
        <v>2</v>
      </c>
      <c r="D588">
        <v>33</v>
      </c>
      <c r="E588" s="39"/>
      <c r="F588" s="33">
        <f t="shared" si="30"/>
        <v>818</v>
      </c>
      <c r="G588" s="14">
        <f t="shared" si="31"/>
        <v>1565</v>
      </c>
      <c r="H588" s="12">
        <v>0</v>
      </c>
      <c r="I588" s="12">
        <v>0</v>
      </c>
      <c r="J588">
        <f t="shared" si="32"/>
        <v>0.55999999999994543</v>
      </c>
      <c r="K588">
        <f t="shared" si="33"/>
        <v>18500</v>
      </c>
      <c r="L588" s="5">
        <v>22500</v>
      </c>
      <c r="M588" s="32">
        <v>4000</v>
      </c>
      <c r="N588" s="5">
        <v>1588845</v>
      </c>
      <c r="O588" s="6">
        <v>1590410</v>
      </c>
      <c r="P588" s="12">
        <v>971.22</v>
      </c>
      <c r="Q588" s="6">
        <v>971.78</v>
      </c>
      <c r="R588" s="12">
        <v>4</v>
      </c>
      <c r="T588" s="13" t="s">
        <v>63</v>
      </c>
      <c r="U588" s="13" t="s">
        <v>68</v>
      </c>
      <c r="V588" s="19" t="s">
        <v>65</v>
      </c>
    </row>
    <row r="589" spans="1:22" x14ac:dyDescent="0.35">
      <c r="A589" s="1">
        <v>42431</v>
      </c>
      <c r="B589">
        <v>66</v>
      </c>
      <c r="C589">
        <v>2</v>
      </c>
      <c r="D589">
        <v>37</v>
      </c>
      <c r="E589" s="39"/>
      <c r="F589" s="33">
        <f t="shared" si="30"/>
        <v>946</v>
      </c>
      <c r="G589" s="14">
        <f t="shared" si="31"/>
        <v>2597</v>
      </c>
      <c r="H589" s="12">
        <v>11</v>
      </c>
      <c r="I589" s="12">
        <v>0</v>
      </c>
      <c r="J589">
        <f t="shared" si="32"/>
        <v>0.87000000000000455</v>
      </c>
      <c r="K589" s="31">
        <f t="shared" si="33"/>
        <v>4200</v>
      </c>
      <c r="L589" s="5">
        <v>34200</v>
      </c>
      <c r="M589" s="32">
        <v>30000</v>
      </c>
      <c r="N589" s="5">
        <v>1594340</v>
      </c>
      <c r="O589" s="6">
        <v>1596937</v>
      </c>
      <c r="P589" s="12">
        <v>972.55</v>
      </c>
      <c r="Q589" s="6">
        <v>973.42</v>
      </c>
      <c r="R589" s="12">
        <v>2</v>
      </c>
      <c r="T589" s="13" t="s">
        <v>63</v>
      </c>
      <c r="U589" s="13" t="s">
        <v>68</v>
      </c>
      <c r="V589" s="19" t="s">
        <v>65</v>
      </c>
    </row>
    <row r="590" spans="1:22" x14ac:dyDescent="0.35">
      <c r="A590" s="1">
        <v>42432</v>
      </c>
      <c r="B590">
        <v>177</v>
      </c>
      <c r="C590">
        <v>16</v>
      </c>
      <c r="D590">
        <v>46</v>
      </c>
      <c r="E590" s="39"/>
      <c r="F590" s="33">
        <f t="shared" ref="F590:F621" si="34">+B590*B$4+C590*C$4+D590*D$4</f>
        <v>1515</v>
      </c>
      <c r="G590" s="14">
        <f t="shared" si="31"/>
        <v>2639</v>
      </c>
      <c r="H590" s="12">
        <v>17</v>
      </c>
      <c r="I590" s="12">
        <v>12000</v>
      </c>
      <c r="J590">
        <f t="shared" si="32"/>
        <v>33.759999999999991</v>
      </c>
      <c r="K590">
        <f t="shared" si="33"/>
        <v>64100</v>
      </c>
      <c r="L590" s="5">
        <v>94100</v>
      </c>
      <c r="M590" s="32">
        <v>30000</v>
      </c>
      <c r="N590" s="5">
        <v>1597576</v>
      </c>
      <c r="O590" s="6">
        <v>1600215</v>
      </c>
      <c r="P590" s="12">
        <v>941.22</v>
      </c>
      <c r="Q590" s="6">
        <v>974.98</v>
      </c>
      <c r="R590" s="12">
        <v>10</v>
      </c>
      <c r="T590" s="13" t="s">
        <v>63</v>
      </c>
      <c r="U590" s="13" t="s">
        <v>68</v>
      </c>
      <c r="V590" s="19" t="s">
        <v>65</v>
      </c>
    </row>
    <row r="591" spans="1:22" x14ac:dyDescent="0.35">
      <c r="A591" s="1">
        <v>42433</v>
      </c>
      <c r="B591">
        <v>58</v>
      </c>
      <c r="C591">
        <v>5</v>
      </c>
      <c r="D591">
        <v>30</v>
      </c>
      <c r="E591" s="39"/>
      <c r="F591" s="33">
        <f t="shared" si="34"/>
        <v>794</v>
      </c>
      <c r="G591" s="14">
        <f t="shared" si="31"/>
        <v>1578</v>
      </c>
      <c r="H591" s="12">
        <v>18</v>
      </c>
      <c r="I591" s="12">
        <v>0</v>
      </c>
      <c r="J591">
        <f t="shared" si="32"/>
        <v>0.45000000000004547</v>
      </c>
      <c r="K591" s="31">
        <f t="shared" si="33"/>
        <v>34300</v>
      </c>
      <c r="L591" s="5">
        <v>39300</v>
      </c>
      <c r="M591" s="32">
        <v>5000</v>
      </c>
      <c r="N591" s="5">
        <v>1601619</v>
      </c>
      <c r="O591" s="6">
        <v>1603197</v>
      </c>
      <c r="P591" s="12">
        <v>976.4</v>
      </c>
      <c r="Q591" s="6">
        <v>976.85</v>
      </c>
      <c r="R591" s="12">
        <v>4</v>
      </c>
      <c r="T591" s="13" t="s">
        <v>63</v>
      </c>
      <c r="U591" s="13" t="s">
        <v>68</v>
      </c>
      <c r="V591" s="19" t="s">
        <v>65</v>
      </c>
    </row>
    <row r="592" spans="1:22" x14ac:dyDescent="0.35">
      <c r="A592" s="1">
        <v>42434</v>
      </c>
      <c r="B592">
        <v>57</v>
      </c>
      <c r="C592">
        <v>10</v>
      </c>
      <c r="D592">
        <v>35</v>
      </c>
      <c r="E592" s="39"/>
      <c r="F592" s="33">
        <f t="shared" si="34"/>
        <v>911</v>
      </c>
      <c r="G592" s="14">
        <f t="shared" si="31"/>
        <v>1355</v>
      </c>
      <c r="H592" s="12">
        <v>7</v>
      </c>
      <c r="I592" s="12">
        <v>0</v>
      </c>
      <c r="J592">
        <f t="shared" si="32"/>
        <v>0.53999999999996362</v>
      </c>
      <c r="K592">
        <f t="shared" si="33"/>
        <v>6100</v>
      </c>
      <c r="L592" s="5">
        <v>32100</v>
      </c>
      <c r="M592" s="32">
        <v>26000</v>
      </c>
      <c r="N592" s="5">
        <v>1604167</v>
      </c>
      <c r="O592" s="6">
        <v>1605522</v>
      </c>
      <c r="P592" s="12">
        <v>978.01</v>
      </c>
      <c r="Q592" s="6">
        <v>978.55</v>
      </c>
      <c r="R592" s="12">
        <v>4</v>
      </c>
      <c r="T592" s="13" t="s">
        <v>63</v>
      </c>
      <c r="U592" s="13" t="s">
        <v>68</v>
      </c>
      <c r="V592" s="19" t="s">
        <v>65</v>
      </c>
    </row>
    <row r="593" spans="1:22" x14ac:dyDescent="0.35">
      <c r="A593" s="1">
        <v>42435</v>
      </c>
      <c r="B593">
        <v>86</v>
      </c>
      <c r="C593">
        <v>7</v>
      </c>
      <c r="D593">
        <v>72</v>
      </c>
      <c r="E593" s="39"/>
      <c r="F593" s="33">
        <f t="shared" si="34"/>
        <v>1726</v>
      </c>
      <c r="G593" s="14">
        <f t="shared" si="31"/>
        <v>1404</v>
      </c>
      <c r="H593" s="12">
        <v>25</v>
      </c>
      <c r="I593" s="12">
        <v>0</v>
      </c>
      <c r="J593">
        <f t="shared" si="32"/>
        <v>0.86000000000001364</v>
      </c>
      <c r="K593" s="31">
        <f t="shared" si="33"/>
        <v>47400</v>
      </c>
      <c r="L593" s="5">
        <v>55400</v>
      </c>
      <c r="M593" s="32">
        <v>8000</v>
      </c>
      <c r="N593" s="5">
        <v>1606646</v>
      </c>
      <c r="O593" s="6">
        <v>1608050</v>
      </c>
      <c r="P593" s="12">
        <v>979.33</v>
      </c>
      <c r="Q593" s="6">
        <v>980.19</v>
      </c>
      <c r="R593" s="12">
        <v>5</v>
      </c>
      <c r="T593" s="13" t="s">
        <v>63</v>
      </c>
      <c r="U593" s="13" t="s">
        <v>68</v>
      </c>
      <c r="V593" s="19" t="s">
        <v>65</v>
      </c>
    </row>
    <row r="594" spans="1:22" x14ac:dyDescent="0.35">
      <c r="A594" s="1">
        <v>42436</v>
      </c>
      <c r="B594">
        <v>178</v>
      </c>
      <c r="C594">
        <v>12</v>
      </c>
      <c r="D594">
        <v>34</v>
      </c>
      <c r="E594" s="39"/>
      <c r="F594" s="33">
        <f t="shared" si="34"/>
        <v>1262</v>
      </c>
      <c r="G594" s="14">
        <f t="shared" si="31"/>
        <v>1108</v>
      </c>
      <c r="H594" s="12">
        <v>19</v>
      </c>
      <c r="I594" s="12">
        <v>12000</v>
      </c>
      <c r="J594">
        <f t="shared" si="32"/>
        <v>1.8299999999999272</v>
      </c>
      <c r="K594">
        <f t="shared" si="33"/>
        <v>70200</v>
      </c>
      <c r="L594" s="5">
        <v>87200</v>
      </c>
      <c r="M594" s="32">
        <v>17000</v>
      </c>
      <c r="N594" s="5">
        <v>1609491</v>
      </c>
      <c r="O594" s="6">
        <v>1610599</v>
      </c>
      <c r="P594" s="12">
        <v>982.82</v>
      </c>
      <c r="Q594" s="6">
        <v>984.65</v>
      </c>
      <c r="R594" s="12">
        <v>10</v>
      </c>
      <c r="T594" s="13" t="s">
        <v>63</v>
      </c>
      <c r="U594" s="13" t="s">
        <v>68</v>
      </c>
      <c r="V594" s="19" t="s">
        <v>65</v>
      </c>
    </row>
    <row r="595" spans="1:22" x14ac:dyDescent="0.35">
      <c r="A595" s="1">
        <v>42437</v>
      </c>
      <c r="B595">
        <v>93</v>
      </c>
      <c r="C595">
        <v>4</v>
      </c>
      <c r="D595">
        <v>52</v>
      </c>
      <c r="E595" s="39"/>
      <c r="F595" s="33">
        <f t="shared" si="34"/>
        <v>1335</v>
      </c>
      <c r="G595" s="14">
        <f t="shared" si="31"/>
        <v>2468</v>
      </c>
      <c r="H595" s="12">
        <v>3</v>
      </c>
      <c r="I595" s="12">
        <v>0</v>
      </c>
      <c r="J595">
        <f t="shared" si="32"/>
        <v>0.89999999999997726</v>
      </c>
      <c r="K595" s="31">
        <f t="shared" si="33"/>
        <v>36700</v>
      </c>
      <c r="L595" s="5">
        <v>41700</v>
      </c>
      <c r="M595" s="32">
        <v>5000</v>
      </c>
      <c r="N595" s="5">
        <v>1612950</v>
      </c>
      <c r="O595" s="6">
        <v>1615418</v>
      </c>
      <c r="P595" s="12">
        <v>984.49</v>
      </c>
      <c r="Q595" s="6">
        <v>985.39</v>
      </c>
      <c r="R595" s="12">
        <v>4</v>
      </c>
      <c r="T595" s="13" t="s">
        <v>63</v>
      </c>
      <c r="U595" s="13" t="s">
        <v>68</v>
      </c>
      <c r="V595" s="19" t="s">
        <v>65</v>
      </c>
    </row>
    <row r="596" spans="1:22" x14ac:dyDescent="0.35">
      <c r="A596" s="1">
        <v>42438</v>
      </c>
      <c r="B596">
        <v>98</v>
      </c>
      <c r="C596">
        <v>7</v>
      </c>
      <c r="D596">
        <v>54</v>
      </c>
      <c r="E596" s="39"/>
      <c r="F596" s="33">
        <f t="shared" si="34"/>
        <v>1402</v>
      </c>
      <c r="G596" s="14">
        <f t="shared" si="31"/>
        <v>3403</v>
      </c>
      <c r="H596" s="12">
        <v>11</v>
      </c>
      <c r="I596" s="12">
        <v>0</v>
      </c>
      <c r="J596">
        <f t="shared" si="32"/>
        <v>0.48000000000001819</v>
      </c>
      <c r="K596">
        <f t="shared" si="33"/>
        <v>15500</v>
      </c>
      <c r="L596" s="5">
        <v>50500</v>
      </c>
      <c r="M596" s="32">
        <v>35000</v>
      </c>
      <c r="N596" s="5">
        <v>1616509</v>
      </c>
      <c r="O596" s="6">
        <v>1619912</v>
      </c>
      <c r="P596" s="12">
        <v>985.91</v>
      </c>
      <c r="Q596" s="6">
        <v>986.39</v>
      </c>
      <c r="R596" s="12">
        <v>6</v>
      </c>
      <c r="T596" s="13" t="s">
        <v>63</v>
      </c>
      <c r="U596" s="13" t="s">
        <v>68</v>
      </c>
      <c r="V596" s="19" t="s">
        <v>65</v>
      </c>
    </row>
    <row r="597" spans="1:22" x14ac:dyDescent="0.35">
      <c r="A597" s="1">
        <v>42439</v>
      </c>
      <c r="B597">
        <v>215</v>
      </c>
      <c r="C597">
        <v>8</v>
      </c>
      <c r="D597">
        <v>50</v>
      </c>
      <c r="E597" s="39"/>
      <c r="F597" s="33">
        <f t="shared" si="34"/>
        <v>1677</v>
      </c>
      <c r="G597" s="14">
        <f t="shared" si="31"/>
        <v>3678</v>
      </c>
      <c r="H597" s="12">
        <v>24</v>
      </c>
      <c r="I597" s="12">
        <v>12000</v>
      </c>
      <c r="J597">
        <f t="shared" si="32"/>
        <v>0.84000000000003183</v>
      </c>
      <c r="K597" s="31">
        <f t="shared" si="33"/>
        <v>70000</v>
      </c>
      <c r="L597" s="20">
        <v>100000</v>
      </c>
      <c r="M597" s="32">
        <v>30000</v>
      </c>
      <c r="N597" s="5">
        <v>1620290</v>
      </c>
      <c r="O597" s="6">
        <v>1623968</v>
      </c>
      <c r="P597" s="35">
        <v>987.52</v>
      </c>
      <c r="Q597" s="6">
        <v>988.36</v>
      </c>
      <c r="R597" s="12">
        <v>11</v>
      </c>
      <c r="T597" s="13" t="s">
        <v>63</v>
      </c>
      <c r="U597" s="13" t="s">
        <v>68</v>
      </c>
      <c r="V597" s="19" t="s">
        <v>65</v>
      </c>
    </row>
    <row r="598" spans="1:22" x14ac:dyDescent="0.35">
      <c r="A598" s="1">
        <v>42440</v>
      </c>
      <c r="B598">
        <v>55</v>
      </c>
      <c r="C598">
        <v>2</v>
      </c>
      <c r="D598">
        <v>38</v>
      </c>
      <c r="E598" s="39"/>
      <c r="F598" s="33">
        <f t="shared" si="34"/>
        <v>933</v>
      </c>
      <c r="G598" s="14">
        <f t="shared" si="31"/>
        <v>2197</v>
      </c>
      <c r="H598" s="12">
        <v>15</v>
      </c>
      <c r="I598" s="12">
        <v>0</v>
      </c>
      <c r="J598">
        <f t="shared" si="32"/>
        <v>0.58000000000004093</v>
      </c>
      <c r="K598">
        <f t="shared" si="33"/>
        <v>-284200</v>
      </c>
      <c r="L598" s="5">
        <v>31800</v>
      </c>
      <c r="M598" s="32">
        <v>316000</v>
      </c>
      <c r="N598" s="5">
        <v>1625269</v>
      </c>
      <c r="O598" s="6">
        <v>1627466</v>
      </c>
      <c r="P598" s="12">
        <v>989.13</v>
      </c>
      <c r="Q598" s="6">
        <v>989.71</v>
      </c>
      <c r="R598" s="12">
        <v>4</v>
      </c>
      <c r="T598" s="13" t="s">
        <v>63</v>
      </c>
      <c r="U598" s="13" t="s">
        <v>68</v>
      </c>
      <c r="V598" s="19" t="s">
        <v>65</v>
      </c>
    </row>
    <row r="599" spans="1:22" x14ac:dyDescent="0.35">
      <c r="A599" s="1">
        <v>42441</v>
      </c>
      <c r="B599">
        <v>54</v>
      </c>
      <c r="C599">
        <v>7</v>
      </c>
      <c r="D599">
        <v>23</v>
      </c>
      <c r="E599" s="39"/>
      <c r="F599" s="33">
        <f t="shared" si="34"/>
        <v>650</v>
      </c>
      <c r="G599" s="14">
        <f t="shared" si="31"/>
        <v>896</v>
      </c>
      <c r="H599" s="12">
        <v>0</v>
      </c>
      <c r="I599" s="12">
        <v>0</v>
      </c>
      <c r="J599">
        <f t="shared" si="32"/>
        <v>0.93999999999994088</v>
      </c>
      <c r="K599" s="31">
        <f t="shared" si="33"/>
        <v>19100</v>
      </c>
      <c r="L599" s="5">
        <v>23100</v>
      </c>
      <c r="M599" s="32">
        <v>4000</v>
      </c>
      <c r="N599" s="5">
        <v>1627466</v>
      </c>
      <c r="O599" s="6">
        <v>1628362</v>
      </c>
      <c r="P599" s="12">
        <v>989.71</v>
      </c>
      <c r="Q599" s="6">
        <v>990.65</v>
      </c>
      <c r="R599" s="12">
        <v>4</v>
      </c>
      <c r="T599" s="13" t="s">
        <v>63</v>
      </c>
      <c r="U599" s="13" t="s">
        <v>68</v>
      </c>
      <c r="V599" s="19" t="s">
        <v>65</v>
      </c>
    </row>
    <row r="600" spans="1:22" x14ac:dyDescent="0.35">
      <c r="A600" s="1">
        <v>42442</v>
      </c>
      <c r="B600">
        <v>66</v>
      </c>
      <c r="C600">
        <v>1</v>
      </c>
      <c r="D600">
        <v>71</v>
      </c>
      <c r="E600" s="39"/>
      <c r="F600" s="33">
        <f t="shared" si="34"/>
        <v>1622</v>
      </c>
      <c r="G600" s="14">
        <f t="shared" si="31"/>
        <v>2072</v>
      </c>
      <c r="H600" s="12">
        <v>6</v>
      </c>
      <c r="I600" s="12">
        <v>0</v>
      </c>
      <c r="J600">
        <f t="shared" si="32"/>
        <v>1.1000000000000227</v>
      </c>
      <c r="K600">
        <f t="shared" si="33"/>
        <v>35000</v>
      </c>
      <c r="L600" s="5">
        <v>40000</v>
      </c>
      <c r="M600" s="32">
        <v>5000</v>
      </c>
      <c r="N600" s="5">
        <v>1630150</v>
      </c>
      <c r="O600" s="6">
        <v>1632222</v>
      </c>
      <c r="P600" s="12">
        <v>991.48</v>
      </c>
      <c r="Q600" s="6">
        <v>992.58</v>
      </c>
      <c r="R600" s="12">
        <v>4</v>
      </c>
      <c r="T600" s="13" t="s">
        <v>63</v>
      </c>
      <c r="U600" s="13" t="s">
        <v>68</v>
      </c>
      <c r="V600" s="19" t="s">
        <v>65</v>
      </c>
    </row>
    <row r="601" spans="1:22" x14ac:dyDescent="0.35">
      <c r="A601" s="1">
        <v>42443</v>
      </c>
      <c r="B601">
        <v>169</v>
      </c>
      <c r="C601">
        <v>14</v>
      </c>
      <c r="D601">
        <v>73</v>
      </c>
      <c r="E601" s="39"/>
      <c r="F601" s="33">
        <f t="shared" si="34"/>
        <v>2023</v>
      </c>
      <c r="G601" s="14">
        <f t="shared" si="31"/>
        <v>3132</v>
      </c>
      <c r="H601" s="12">
        <v>15</v>
      </c>
      <c r="I601" s="12">
        <v>0</v>
      </c>
      <c r="J601">
        <f t="shared" si="32"/>
        <v>0.79999999999995453</v>
      </c>
      <c r="K601" s="31">
        <f t="shared" si="33"/>
        <v>73700</v>
      </c>
      <c r="L601" s="5">
        <v>81700</v>
      </c>
      <c r="M601" s="32">
        <v>8000</v>
      </c>
      <c r="N601" s="5">
        <v>1633960</v>
      </c>
      <c r="O601" s="6">
        <v>1637092</v>
      </c>
      <c r="P601" s="12">
        <v>992.95</v>
      </c>
      <c r="Q601" s="6">
        <v>993.75</v>
      </c>
      <c r="R601" s="12">
        <v>8</v>
      </c>
      <c r="T601" s="13" t="s">
        <v>63</v>
      </c>
      <c r="U601" s="13" t="s">
        <v>68</v>
      </c>
      <c r="V601" s="19" t="s">
        <v>65</v>
      </c>
    </row>
    <row r="602" spans="1:22" x14ac:dyDescent="0.35">
      <c r="A602" s="1">
        <v>42444</v>
      </c>
      <c r="B602">
        <v>79</v>
      </c>
      <c r="C602">
        <v>1</v>
      </c>
      <c r="D602">
        <v>44</v>
      </c>
      <c r="E602" s="39"/>
      <c r="F602" s="33">
        <f t="shared" si="34"/>
        <v>1121</v>
      </c>
      <c r="G602" s="14">
        <f t="shared" si="31"/>
        <v>1667</v>
      </c>
      <c r="H602" s="12">
        <v>6</v>
      </c>
      <c r="I602" s="12">
        <v>12000</v>
      </c>
      <c r="J602">
        <f t="shared" si="32"/>
        <v>0.4699999999999136</v>
      </c>
      <c r="K602">
        <f t="shared" si="33"/>
        <v>-148600</v>
      </c>
      <c r="L602" s="5">
        <v>48400</v>
      </c>
      <c r="M602" s="32">
        <v>197000</v>
      </c>
      <c r="N602" s="5">
        <v>1639092</v>
      </c>
      <c r="O602" s="6">
        <v>1640759</v>
      </c>
      <c r="P602" s="12">
        <v>994.58</v>
      </c>
      <c r="Q602" s="6">
        <v>995.05</v>
      </c>
      <c r="R602" s="12">
        <v>4</v>
      </c>
      <c r="T602" s="13" t="s">
        <v>63</v>
      </c>
      <c r="U602" s="13" t="s">
        <v>68</v>
      </c>
      <c r="V602" s="19" t="s">
        <v>65</v>
      </c>
    </row>
    <row r="603" spans="1:22" x14ac:dyDescent="0.35">
      <c r="A603" s="1">
        <v>42445</v>
      </c>
      <c r="B603">
        <v>66</v>
      </c>
      <c r="C603">
        <v>8</v>
      </c>
      <c r="D603">
        <v>75</v>
      </c>
      <c r="E603" s="39"/>
      <c r="F603" s="33">
        <f t="shared" si="34"/>
        <v>1730</v>
      </c>
      <c r="G603" s="14">
        <f t="shared" si="31"/>
        <v>2140</v>
      </c>
      <c r="H603" s="12">
        <v>16</v>
      </c>
      <c r="I603" s="12">
        <v>0</v>
      </c>
      <c r="J603">
        <f t="shared" si="32"/>
        <v>0.51999999999998181</v>
      </c>
      <c r="K603" s="31">
        <f t="shared" si="33"/>
        <v>41600</v>
      </c>
      <c r="L603" s="5">
        <v>47600</v>
      </c>
      <c r="M603" s="32">
        <v>6000</v>
      </c>
      <c r="N603" s="5">
        <v>1641919</v>
      </c>
      <c r="O603" s="6">
        <v>1644059</v>
      </c>
      <c r="P603" s="12">
        <v>996.12</v>
      </c>
      <c r="Q603" s="6">
        <v>996.64</v>
      </c>
      <c r="R603" s="12">
        <v>4</v>
      </c>
      <c r="T603" s="13" t="s">
        <v>63</v>
      </c>
      <c r="U603" s="13" t="s">
        <v>68</v>
      </c>
      <c r="V603" s="19" t="s">
        <v>65</v>
      </c>
    </row>
    <row r="604" spans="1:22" x14ac:dyDescent="0.35">
      <c r="A604" s="1">
        <v>42446</v>
      </c>
      <c r="B604">
        <v>178</v>
      </c>
      <c r="C604">
        <v>4</v>
      </c>
      <c r="D604">
        <v>45</v>
      </c>
      <c r="E604" s="39"/>
      <c r="F604" s="33">
        <f t="shared" si="34"/>
        <v>1450</v>
      </c>
      <c r="G604" s="14">
        <f t="shared" si="31"/>
        <v>2430</v>
      </c>
      <c r="H604" s="12">
        <v>16</v>
      </c>
      <c r="I604" s="12">
        <v>0</v>
      </c>
      <c r="J604">
        <f t="shared" si="32"/>
        <v>0.54000000000007731</v>
      </c>
      <c r="K604">
        <f t="shared" si="33"/>
        <v>41300</v>
      </c>
      <c r="L604" s="5">
        <v>71300</v>
      </c>
      <c r="M604" s="32">
        <v>30000</v>
      </c>
      <c r="N604" s="5">
        <v>1645309</v>
      </c>
      <c r="O604" s="6">
        <v>1647739</v>
      </c>
      <c r="P604" s="12">
        <v>997.53</v>
      </c>
      <c r="Q604" s="6">
        <v>998.07</v>
      </c>
      <c r="R604" s="12">
        <v>8</v>
      </c>
      <c r="T604" s="13" t="s">
        <v>63</v>
      </c>
      <c r="U604" s="13" t="s">
        <v>68</v>
      </c>
      <c r="V604" s="19" t="s">
        <v>65</v>
      </c>
    </row>
    <row r="605" spans="1:22" x14ac:dyDescent="0.35">
      <c r="A605" s="1">
        <v>42447</v>
      </c>
      <c r="B605">
        <v>66</v>
      </c>
      <c r="C605">
        <v>0</v>
      </c>
      <c r="D605">
        <v>41</v>
      </c>
      <c r="E605" s="39"/>
      <c r="F605" s="33">
        <f t="shared" si="34"/>
        <v>1018</v>
      </c>
      <c r="G605" s="14">
        <f t="shared" si="31"/>
        <v>2672</v>
      </c>
      <c r="H605" s="12">
        <v>15</v>
      </c>
      <c r="I605" s="12">
        <v>0</v>
      </c>
      <c r="J605">
        <f t="shared" si="32"/>
        <v>0.52999999999997272</v>
      </c>
      <c r="K605" s="31">
        <f t="shared" si="33"/>
        <v>-29900</v>
      </c>
      <c r="L605" s="5">
        <v>45100</v>
      </c>
      <c r="M605" s="32">
        <v>75000</v>
      </c>
      <c r="N605" s="5">
        <v>1650086</v>
      </c>
      <c r="O605" s="6">
        <v>1652758</v>
      </c>
      <c r="P605" s="12">
        <v>998.97</v>
      </c>
      <c r="Q605" s="6">
        <v>999.5</v>
      </c>
      <c r="R605" s="12">
        <v>3</v>
      </c>
      <c r="T605" s="13" t="s">
        <v>63</v>
      </c>
      <c r="U605" s="13" t="s">
        <v>68</v>
      </c>
      <c r="V605" s="19" t="s">
        <v>65</v>
      </c>
    </row>
    <row r="606" spans="1:22" x14ac:dyDescent="0.35">
      <c r="A606" s="1">
        <v>42448</v>
      </c>
      <c r="B606">
        <v>49</v>
      </c>
      <c r="C606">
        <v>0</v>
      </c>
      <c r="D606">
        <v>34</v>
      </c>
      <c r="E606" s="39"/>
      <c r="F606" s="33">
        <f t="shared" si="34"/>
        <v>827</v>
      </c>
      <c r="G606" s="14">
        <f t="shared" si="31"/>
        <v>11776</v>
      </c>
      <c r="H606" s="12">
        <v>10</v>
      </c>
      <c r="I606" s="12">
        <v>0</v>
      </c>
      <c r="J606">
        <f t="shared" si="32"/>
        <v>0.43999999999994088</v>
      </c>
      <c r="K606">
        <f t="shared" si="33"/>
        <v>21000</v>
      </c>
      <c r="L606" s="5">
        <v>27000</v>
      </c>
      <c r="M606" s="32">
        <v>6000</v>
      </c>
      <c r="N606" s="5">
        <v>1653859</v>
      </c>
      <c r="O606" s="6">
        <v>1665635</v>
      </c>
      <c r="P606" s="12">
        <v>1000.44</v>
      </c>
      <c r="Q606" s="6">
        <v>1000.88</v>
      </c>
      <c r="R606" s="12">
        <v>3</v>
      </c>
      <c r="T606" s="13" t="s">
        <v>63</v>
      </c>
      <c r="U606" s="13" t="s">
        <v>68</v>
      </c>
      <c r="V606" s="19" t="s">
        <v>65</v>
      </c>
    </row>
    <row r="607" spans="1:22" x14ac:dyDescent="0.35">
      <c r="A607" s="1">
        <v>42449</v>
      </c>
      <c r="B607">
        <v>82</v>
      </c>
      <c r="C607">
        <v>6</v>
      </c>
      <c r="D607">
        <v>63</v>
      </c>
      <c r="E607" s="39"/>
      <c r="F607" s="33">
        <f t="shared" si="34"/>
        <v>1530</v>
      </c>
      <c r="G607" s="14">
        <f t="shared" si="31"/>
        <v>1372</v>
      </c>
      <c r="H607" s="12">
        <v>9</v>
      </c>
      <c r="I607" s="12">
        <v>0</v>
      </c>
      <c r="J607">
        <f t="shared" si="32"/>
        <v>0.70000000000004547</v>
      </c>
      <c r="K607" s="31">
        <f t="shared" si="33"/>
        <v>37500</v>
      </c>
      <c r="L607" s="5">
        <v>43500</v>
      </c>
      <c r="M607" s="32">
        <v>6000</v>
      </c>
      <c r="N607" s="5">
        <v>1655718</v>
      </c>
      <c r="O607" s="6">
        <v>1657090</v>
      </c>
      <c r="P607" s="12">
        <v>1001.76</v>
      </c>
      <c r="Q607" s="6">
        <v>1002.46</v>
      </c>
      <c r="R607" s="12">
        <v>4</v>
      </c>
      <c r="T607" s="13" t="s">
        <v>63</v>
      </c>
      <c r="U607" s="13" t="s">
        <v>68</v>
      </c>
      <c r="V607" s="19" t="s">
        <v>65</v>
      </c>
    </row>
    <row r="608" spans="1:22" x14ac:dyDescent="0.35">
      <c r="A608" s="1">
        <v>42450</v>
      </c>
      <c r="B608">
        <v>221</v>
      </c>
      <c r="C608">
        <v>17</v>
      </c>
      <c r="D608">
        <v>46</v>
      </c>
      <c r="E608" s="39"/>
      <c r="F608" s="33">
        <f t="shared" si="34"/>
        <v>1651</v>
      </c>
      <c r="G608" s="14">
        <f t="shared" si="31"/>
        <v>2861</v>
      </c>
      <c r="H608" s="12">
        <v>0</v>
      </c>
      <c r="I608" s="12">
        <v>13300</v>
      </c>
      <c r="J608">
        <f t="shared" si="32"/>
        <v>0.69999999999993179</v>
      </c>
      <c r="K608">
        <f t="shared" si="33"/>
        <v>82100</v>
      </c>
      <c r="L608" s="5">
        <v>98100</v>
      </c>
      <c r="M608" s="32">
        <v>16000</v>
      </c>
      <c r="N608" s="5">
        <v>1658555</v>
      </c>
      <c r="O608" s="6">
        <v>1661416</v>
      </c>
      <c r="P608" s="12">
        <v>1003.36</v>
      </c>
      <c r="Q608" s="6">
        <v>1004.06</v>
      </c>
      <c r="R608" s="12">
        <v>7</v>
      </c>
      <c r="T608" s="13" t="s">
        <v>63</v>
      </c>
      <c r="U608" s="13" t="s">
        <v>68</v>
      </c>
      <c r="V608" s="19" t="s">
        <v>65</v>
      </c>
    </row>
    <row r="609" spans="1:22" x14ac:dyDescent="0.35">
      <c r="A609" s="1">
        <v>42451</v>
      </c>
      <c r="B609">
        <v>66</v>
      </c>
      <c r="C609">
        <v>2</v>
      </c>
      <c r="D609">
        <v>57</v>
      </c>
      <c r="E609" s="39"/>
      <c r="F609" s="33">
        <f t="shared" si="34"/>
        <v>1346</v>
      </c>
      <c r="G609" s="14">
        <f t="shared" si="31"/>
        <v>3520</v>
      </c>
      <c r="H609" s="12">
        <v>0</v>
      </c>
      <c r="I609" s="12">
        <v>0</v>
      </c>
      <c r="J609">
        <f t="shared" si="32"/>
        <v>0.43999999999994088</v>
      </c>
      <c r="K609" s="31">
        <f t="shared" si="33"/>
        <v>26600</v>
      </c>
      <c r="L609" s="5">
        <v>30600</v>
      </c>
      <c r="M609" s="32">
        <v>4000</v>
      </c>
      <c r="N609" s="5">
        <v>1662833</v>
      </c>
      <c r="O609" s="6">
        <v>1666353</v>
      </c>
      <c r="P609" s="12">
        <v>1004.85</v>
      </c>
      <c r="Q609" s="6">
        <v>1005.29</v>
      </c>
      <c r="R609" s="12">
        <v>4</v>
      </c>
      <c r="T609" s="13" t="s">
        <v>63</v>
      </c>
      <c r="U609" s="13" t="s">
        <v>68</v>
      </c>
      <c r="V609" s="19" t="s">
        <v>65</v>
      </c>
    </row>
    <row r="610" spans="1:22" x14ac:dyDescent="0.35">
      <c r="A610" s="1">
        <v>42452</v>
      </c>
      <c r="B610">
        <v>62</v>
      </c>
      <c r="C610">
        <v>1</v>
      </c>
      <c r="D610">
        <v>38</v>
      </c>
      <c r="E610" s="39"/>
      <c r="F610" s="33">
        <f t="shared" si="34"/>
        <v>950</v>
      </c>
      <c r="G610" s="14">
        <f t="shared" si="31"/>
        <v>2335</v>
      </c>
      <c r="H610" s="12">
        <v>6</v>
      </c>
      <c r="I610" s="12">
        <v>0</v>
      </c>
      <c r="J610">
        <f t="shared" si="32"/>
        <v>5.0000000000068212E-2</v>
      </c>
      <c r="K610" s="31">
        <f t="shared" si="33"/>
        <v>3000</v>
      </c>
      <c r="L610" s="20">
        <v>30000</v>
      </c>
      <c r="M610" s="32">
        <v>27000</v>
      </c>
      <c r="N610" s="5">
        <v>1666385</v>
      </c>
      <c r="O610" s="6">
        <v>1668720</v>
      </c>
      <c r="P610" s="12">
        <v>1005.3</v>
      </c>
      <c r="Q610" s="6">
        <v>1005.35</v>
      </c>
      <c r="R610" s="12">
        <v>3</v>
      </c>
      <c r="T610" s="13" t="s">
        <v>63</v>
      </c>
      <c r="U610" s="13" t="s">
        <v>68</v>
      </c>
      <c r="V610" s="19" t="s">
        <v>65</v>
      </c>
    </row>
    <row r="611" spans="1:22" x14ac:dyDescent="0.35">
      <c r="A611" s="1">
        <v>42453</v>
      </c>
      <c r="B611">
        <v>235</v>
      </c>
      <c r="C611">
        <v>6</v>
      </c>
      <c r="D611">
        <v>28</v>
      </c>
      <c r="E611" s="39"/>
      <c r="F611" s="33">
        <f t="shared" si="34"/>
        <v>1289</v>
      </c>
      <c r="G611" s="14">
        <f t="shared" si="31"/>
        <v>3290</v>
      </c>
      <c r="H611" s="12">
        <v>9</v>
      </c>
      <c r="I611" s="12">
        <v>12000</v>
      </c>
      <c r="J611">
        <f t="shared" si="32"/>
        <v>0.55000000000006821</v>
      </c>
      <c r="K611" s="31">
        <f t="shared" si="33"/>
        <v>89300</v>
      </c>
      <c r="L611" s="5">
        <v>106300</v>
      </c>
      <c r="M611" s="32">
        <v>17000</v>
      </c>
      <c r="N611" s="5">
        <v>1668786</v>
      </c>
      <c r="O611" s="6">
        <v>1672076</v>
      </c>
      <c r="P611" s="12">
        <v>1007.27</v>
      </c>
      <c r="Q611" s="6">
        <v>1007.82</v>
      </c>
      <c r="R611" s="12">
        <v>9</v>
      </c>
      <c r="T611" s="13" t="s">
        <v>63</v>
      </c>
      <c r="U611" s="13" t="s">
        <v>68</v>
      </c>
      <c r="V611" s="19" t="s">
        <v>65</v>
      </c>
    </row>
    <row r="612" spans="1:22" x14ac:dyDescent="0.35">
      <c r="A612" s="1">
        <v>42454</v>
      </c>
      <c r="B612">
        <v>60</v>
      </c>
      <c r="C612">
        <v>1</v>
      </c>
      <c r="D612">
        <v>32</v>
      </c>
      <c r="E612" s="39"/>
      <c r="F612" s="33">
        <f t="shared" si="34"/>
        <v>824</v>
      </c>
      <c r="G612" s="14">
        <f t="shared" si="31"/>
        <v>1991</v>
      </c>
      <c r="H612" s="12">
        <v>12</v>
      </c>
      <c r="I612" s="12">
        <v>0</v>
      </c>
      <c r="J612">
        <f t="shared" si="32"/>
        <v>0.35000000000002274</v>
      </c>
      <c r="K612" s="31">
        <f t="shared" si="33"/>
        <v>25200</v>
      </c>
      <c r="L612" s="5">
        <v>30200</v>
      </c>
      <c r="M612" s="32">
        <v>5000</v>
      </c>
      <c r="N612" s="5">
        <v>1672144</v>
      </c>
      <c r="O612" s="6">
        <v>1674135</v>
      </c>
      <c r="P612" s="12">
        <v>1008.68</v>
      </c>
      <c r="Q612" s="6">
        <v>1009.03</v>
      </c>
      <c r="R612" s="12">
        <v>4</v>
      </c>
      <c r="T612" s="13" t="s">
        <v>63</v>
      </c>
      <c r="U612" s="13" t="s">
        <v>68</v>
      </c>
      <c r="V612" s="19" t="s">
        <v>65</v>
      </c>
    </row>
    <row r="613" spans="1:22" x14ac:dyDescent="0.35">
      <c r="A613" s="1">
        <v>42455</v>
      </c>
      <c r="B613">
        <v>70</v>
      </c>
      <c r="C613">
        <v>4</v>
      </c>
      <c r="D613">
        <v>31</v>
      </c>
      <c r="E613" s="39"/>
      <c r="F613" s="33">
        <f t="shared" si="34"/>
        <v>846</v>
      </c>
      <c r="G613" s="14">
        <f t="shared" si="31"/>
        <v>1754</v>
      </c>
      <c r="H613" s="12">
        <v>7</v>
      </c>
      <c r="I613" s="12">
        <v>0</v>
      </c>
      <c r="J613">
        <f t="shared" si="32"/>
        <v>4.9999999999997158E-2</v>
      </c>
      <c r="K613" s="31">
        <f t="shared" si="33"/>
        <v>25700</v>
      </c>
      <c r="L613" s="5">
        <v>30700</v>
      </c>
      <c r="M613" s="32">
        <v>5000</v>
      </c>
      <c r="N613" s="5">
        <v>1674235</v>
      </c>
      <c r="O613" s="6">
        <v>1675989</v>
      </c>
      <c r="P613" s="12">
        <v>100.92</v>
      </c>
      <c r="Q613" s="6">
        <v>100.97</v>
      </c>
      <c r="R613" s="12">
        <v>4</v>
      </c>
      <c r="T613" s="13" t="s">
        <v>63</v>
      </c>
      <c r="U613" s="13" t="s">
        <v>68</v>
      </c>
      <c r="V613" s="19" t="s">
        <v>65</v>
      </c>
    </row>
    <row r="614" spans="1:22" x14ac:dyDescent="0.35">
      <c r="A614" s="1">
        <v>42456</v>
      </c>
      <c r="B614">
        <v>40</v>
      </c>
      <c r="C614">
        <v>1</v>
      </c>
      <c r="D614">
        <v>19</v>
      </c>
      <c r="E614" s="39"/>
      <c r="F614" s="33">
        <f t="shared" si="34"/>
        <v>504</v>
      </c>
      <c r="G614" s="14">
        <f t="shared" si="31"/>
        <v>1350</v>
      </c>
      <c r="H614" s="12">
        <v>0</v>
      </c>
      <c r="I614" s="12">
        <v>0</v>
      </c>
      <c r="J614">
        <f t="shared" si="32"/>
        <v>0.25</v>
      </c>
      <c r="K614" s="31">
        <f t="shared" si="33"/>
        <v>14600</v>
      </c>
      <c r="L614" s="5">
        <v>18600</v>
      </c>
      <c r="M614" s="32">
        <v>4000</v>
      </c>
      <c r="N614" s="5">
        <v>1676206</v>
      </c>
      <c r="O614" s="6">
        <v>1677556</v>
      </c>
      <c r="P614" s="12">
        <v>1011.29</v>
      </c>
      <c r="Q614" s="6">
        <v>1011.54</v>
      </c>
      <c r="R614" s="12">
        <v>3</v>
      </c>
      <c r="T614" s="13" t="s">
        <v>63</v>
      </c>
      <c r="U614" s="13" t="s">
        <v>68</v>
      </c>
      <c r="V614" s="19" t="s">
        <v>65</v>
      </c>
    </row>
    <row r="615" spans="1:22" x14ac:dyDescent="0.35">
      <c r="A615" s="1">
        <v>42457</v>
      </c>
      <c r="B615">
        <v>117</v>
      </c>
      <c r="C615">
        <v>6</v>
      </c>
      <c r="D615">
        <v>43</v>
      </c>
      <c r="E615" s="39"/>
      <c r="F615" s="33">
        <f t="shared" si="34"/>
        <v>1235</v>
      </c>
      <c r="G615" s="14">
        <f t="shared" si="31"/>
        <v>2026</v>
      </c>
      <c r="H615" s="12">
        <v>0</v>
      </c>
      <c r="I615" s="12">
        <v>0</v>
      </c>
      <c r="J615">
        <f t="shared" si="32"/>
        <v>0.40999999999996817</v>
      </c>
      <c r="K615" s="31">
        <f t="shared" si="33"/>
        <v>23000</v>
      </c>
      <c r="L615" s="5">
        <v>47000</v>
      </c>
      <c r="M615" s="32">
        <v>24000</v>
      </c>
      <c r="N615" s="5">
        <v>1677796</v>
      </c>
      <c r="O615" s="6">
        <v>1679822</v>
      </c>
      <c r="P615" s="12">
        <v>1012.44</v>
      </c>
      <c r="Q615" s="6">
        <v>1012.85</v>
      </c>
      <c r="R615" s="12">
        <v>7</v>
      </c>
      <c r="T615" s="13" t="s">
        <v>63</v>
      </c>
      <c r="U615" s="13" t="s">
        <v>68</v>
      </c>
      <c r="V615" s="19" t="s">
        <v>65</v>
      </c>
    </row>
    <row r="616" spans="1:22" x14ac:dyDescent="0.35">
      <c r="A616" s="1">
        <v>42458</v>
      </c>
      <c r="B616">
        <v>49</v>
      </c>
      <c r="C616">
        <v>1</v>
      </c>
      <c r="D616">
        <v>39</v>
      </c>
      <c r="E616" s="39"/>
      <c r="F616" s="33">
        <f t="shared" si="34"/>
        <v>931</v>
      </c>
      <c r="G616" s="14">
        <f t="shared" si="31"/>
        <v>1526</v>
      </c>
      <c r="H616" s="12">
        <v>0</v>
      </c>
      <c r="I616" s="12">
        <v>0</v>
      </c>
      <c r="J616">
        <f t="shared" si="32"/>
        <v>0.49000000000000909</v>
      </c>
      <c r="K616" s="31">
        <f t="shared" si="33"/>
        <v>19000</v>
      </c>
      <c r="L616" s="5">
        <v>22500</v>
      </c>
      <c r="M616" s="32">
        <v>3500</v>
      </c>
      <c r="N616" s="5">
        <v>1681024</v>
      </c>
      <c r="O616" s="6">
        <v>1682550</v>
      </c>
      <c r="P616" s="12">
        <v>1013.7</v>
      </c>
      <c r="Q616" s="6">
        <v>1014.19</v>
      </c>
      <c r="R616" s="12">
        <v>3</v>
      </c>
      <c r="T616" s="13" t="s">
        <v>63</v>
      </c>
      <c r="U616" s="13" t="s">
        <v>68</v>
      </c>
      <c r="V616" s="19" t="s">
        <v>65</v>
      </c>
    </row>
    <row r="617" spans="1:22" x14ac:dyDescent="0.35">
      <c r="A617" s="1">
        <v>42459</v>
      </c>
      <c r="B617">
        <v>89</v>
      </c>
      <c r="C617">
        <v>4</v>
      </c>
      <c r="D617">
        <v>12</v>
      </c>
      <c r="E617" s="39"/>
      <c r="F617" s="33">
        <f t="shared" si="34"/>
        <v>523</v>
      </c>
      <c r="G617" s="14">
        <f t="shared" si="31"/>
        <v>404</v>
      </c>
      <c r="H617" s="12">
        <v>0</v>
      </c>
      <c r="I617" s="12">
        <v>12000</v>
      </c>
      <c r="J617">
        <f t="shared" si="32"/>
        <v>0.7800000000000864</v>
      </c>
      <c r="K617" s="31">
        <f t="shared" si="33"/>
        <v>27300</v>
      </c>
      <c r="L617" s="5">
        <v>42300</v>
      </c>
      <c r="M617" s="32">
        <v>15000</v>
      </c>
      <c r="N617" s="5">
        <v>1683385</v>
      </c>
      <c r="O617" s="6">
        <v>1683789</v>
      </c>
      <c r="P617" s="12">
        <v>1015.05</v>
      </c>
      <c r="Q617" s="6">
        <v>1015.83</v>
      </c>
      <c r="R617" s="12">
        <v>6</v>
      </c>
      <c r="T617" s="13" t="s">
        <v>63</v>
      </c>
      <c r="U617" s="13" t="s">
        <v>68</v>
      </c>
      <c r="V617" s="19" t="s">
        <v>65</v>
      </c>
    </row>
    <row r="618" spans="1:22" x14ac:dyDescent="0.35">
      <c r="A618" s="1">
        <v>42460</v>
      </c>
      <c r="B618">
        <v>168</v>
      </c>
      <c r="C618">
        <v>8</v>
      </c>
      <c r="D618">
        <v>57</v>
      </c>
      <c r="E618" s="39"/>
      <c r="F618" s="33">
        <f t="shared" si="34"/>
        <v>1676</v>
      </c>
      <c r="G618" s="14">
        <f t="shared" si="31"/>
        <v>2790</v>
      </c>
      <c r="H618" s="12">
        <v>0</v>
      </c>
      <c r="I618" s="12">
        <v>0</v>
      </c>
      <c r="J618">
        <f t="shared" si="32"/>
        <v>0.55999999999994543</v>
      </c>
      <c r="K618" s="31">
        <f t="shared" si="33"/>
        <v>38300</v>
      </c>
      <c r="L618" s="5">
        <v>64300</v>
      </c>
      <c r="M618" s="32">
        <v>26000</v>
      </c>
      <c r="N618" s="5">
        <v>1685169</v>
      </c>
      <c r="O618" s="6">
        <v>1687959</v>
      </c>
      <c r="P618" s="12">
        <v>1016.58</v>
      </c>
      <c r="Q618" s="6">
        <v>1017.14</v>
      </c>
      <c r="R618" s="12">
        <v>8</v>
      </c>
      <c r="T618" s="13" t="s">
        <v>63</v>
      </c>
      <c r="U618" s="13" t="s">
        <v>68</v>
      </c>
      <c r="V618" s="19" t="s">
        <v>65</v>
      </c>
    </row>
    <row r="619" spans="1:22" x14ac:dyDescent="0.35">
      <c r="A619" s="1">
        <v>42461</v>
      </c>
      <c r="B619">
        <v>70</v>
      </c>
      <c r="C619">
        <v>1</v>
      </c>
      <c r="D619">
        <v>11</v>
      </c>
      <c r="E619" s="39"/>
      <c r="F619" s="33">
        <f t="shared" si="34"/>
        <v>434</v>
      </c>
      <c r="G619" s="14">
        <f t="shared" si="31"/>
        <v>1012</v>
      </c>
      <c r="H619" s="12">
        <v>0</v>
      </c>
      <c r="I619" s="12">
        <v>0</v>
      </c>
      <c r="J619">
        <f t="shared" si="32"/>
        <v>1</v>
      </c>
      <c r="K619" s="31">
        <f t="shared" si="33"/>
        <v>20500</v>
      </c>
      <c r="L619" s="5">
        <v>25500</v>
      </c>
      <c r="M619" s="32">
        <v>5000</v>
      </c>
      <c r="N619" s="5">
        <v>1688874</v>
      </c>
      <c r="O619" s="6">
        <v>1689886</v>
      </c>
      <c r="P619" s="12">
        <v>1019</v>
      </c>
      <c r="Q619" s="6">
        <v>1020</v>
      </c>
      <c r="R619" s="12">
        <v>3</v>
      </c>
      <c r="T619" s="13" t="s">
        <v>63</v>
      </c>
      <c r="U619" s="13" t="s">
        <v>68</v>
      </c>
      <c r="V619" s="19" t="s">
        <v>65</v>
      </c>
    </row>
    <row r="620" spans="1:22" x14ac:dyDescent="0.35">
      <c r="A620" s="1">
        <v>42462</v>
      </c>
      <c r="B620">
        <v>59</v>
      </c>
      <c r="C620">
        <v>0</v>
      </c>
      <c r="D620">
        <v>43</v>
      </c>
      <c r="E620" s="39"/>
      <c r="F620" s="33">
        <f t="shared" si="34"/>
        <v>1037</v>
      </c>
      <c r="G620" s="14">
        <f t="shared" si="31"/>
        <v>2532</v>
      </c>
      <c r="H620" s="12">
        <v>7</v>
      </c>
      <c r="I620" s="12">
        <v>0</v>
      </c>
      <c r="J620">
        <f t="shared" si="32"/>
        <v>0.59999999999990905</v>
      </c>
      <c r="K620" s="31">
        <f t="shared" si="33"/>
        <v>2100</v>
      </c>
      <c r="L620" s="5">
        <v>29100</v>
      </c>
      <c r="M620" s="32">
        <v>27000</v>
      </c>
      <c r="N620" s="5">
        <v>1689924</v>
      </c>
      <c r="O620" s="6">
        <v>1692456</v>
      </c>
      <c r="P620" s="12">
        <v>1020.96</v>
      </c>
      <c r="Q620" s="6">
        <v>1021.56</v>
      </c>
      <c r="R620" s="12">
        <v>3</v>
      </c>
      <c r="T620" s="13" t="s">
        <v>63</v>
      </c>
      <c r="U620" s="13" t="s">
        <v>68</v>
      </c>
      <c r="V620" s="19" t="s">
        <v>65</v>
      </c>
    </row>
    <row r="621" spans="1:22" x14ac:dyDescent="0.35">
      <c r="A621" s="1">
        <v>42463</v>
      </c>
      <c r="B621">
        <v>65</v>
      </c>
      <c r="C621">
        <v>0</v>
      </c>
      <c r="D621">
        <v>43</v>
      </c>
      <c r="E621" s="39"/>
      <c r="F621" s="33">
        <f t="shared" si="34"/>
        <v>1055</v>
      </c>
      <c r="G621" s="14">
        <f>+O621-N621</f>
        <v>0</v>
      </c>
      <c r="H621" s="12">
        <v>14</v>
      </c>
      <c r="I621" s="12">
        <v>0</v>
      </c>
      <c r="J621">
        <f t="shared" si="32"/>
        <v>0.44000000000005457</v>
      </c>
      <c r="K621" s="31">
        <f t="shared" si="33"/>
        <v>29500</v>
      </c>
      <c r="L621" s="5">
        <v>34500</v>
      </c>
      <c r="M621" s="32">
        <v>5000</v>
      </c>
      <c r="N621" s="5">
        <v>1692564</v>
      </c>
      <c r="O621" s="6">
        <v>1692564</v>
      </c>
      <c r="P621" s="12">
        <v>1022.39</v>
      </c>
      <c r="Q621" s="6">
        <v>1022.83</v>
      </c>
      <c r="R621" s="12">
        <v>3</v>
      </c>
      <c r="T621" s="13" t="s">
        <v>63</v>
      </c>
      <c r="U621" s="13" t="s">
        <v>68</v>
      </c>
      <c r="V621" s="19" t="s">
        <v>65</v>
      </c>
    </row>
    <row r="622" spans="1:22" x14ac:dyDescent="0.35">
      <c r="A622" s="1">
        <v>42464</v>
      </c>
      <c r="B622">
        <v>186</v>
      </c>
      <c r="C622">
        <v>10</v>
      </c>
      <c r="D622">
        <v>24</v>
      </c>
      <c r="E622" s="39"/>
      <c r="F622" s="33">
        <f t="shared" ref="F622:F653" si="35">+B622*B$4+C622*C$4+D622*D$4</f>
        <v>1078</v>
      </c>
      <c r="G622" s="14">
        <f t="shared" si="31"/>
        <v>0</v>
      </c>
      <c r="H622" s="12">
        <v>22</v>
      </c>
      <c r="I622" s="12">
        <v>12000</v>
      </c>
      <c r="J622">
        <f t="shared" si="32"/>
        <v>1.2300000000000182</v>
      </c>
      <c r="K622" s="31">
        <f t="shared" si="33"/>
        <v>73100</v>
      </c>
      <c r="L622" s="5">
        <v>90100</v>
      </c>
      <c r="M622" s="32">
        <v>17000</v>
      </c>
      <c r="N622" s="5">
        <v>1692564</v>
      </c>
      <c r="O622" s="6">
        <v>1692564</v>
      </c>
      <c r="P622" s="12">
        <v>1023.06</v>
      </c>
      <c r="Q622" s="6">
        <v>1024.29</v>
      </c>
      <c r="R622" s="12">
        <v>8</v>
      </c>
      <c r="T622" s="13" t="s">
        <v>63</v>
      </c>
      <c r="U622" s="13" t="s">
        <v>68</v>
      </c>
      <c r="V622" s="19" t="s">
        <v>65</v>
      </c>
    </row>
    <row r="623" spans="1:22" x14ac:dyDescent="0.35">
      <c r="A623" s="1">
        <v>42465</v>
      </c>
      <c r="B623">
        <v>43</v>
      </c>
      <c r="C623">
        <v>1</v>
      </c>
      <c r="D623">
        <v>4</v>
      </c>
      <c r="E623" s="39"/>
      <c r="F623" s="33">
        <f t="shared" si="35"/>
        <v>213</v>
      </c>
      <c r="G623" s="14">
        <f t="shared" si="31"/>
        <v>39</v>
      </c>
      <c r="H623" s="12">
        <v>7</v>
      </c>
      <c r="I623" s="12">
        <v>0</v>
      </c>
      <c r="J623">
        <f t="shared" si="32"/>
        <v>0.26000000000021828</v>
      </c>
      <c r="K623" s="31">
        <f t="shared" si="33"/>
        <v>9700</v>
      </c>
      <c r="L623" s="5">
        <v>14700</v>
      </c>
      <c r="M623" s="32">
        <v>5000</v>
      </c>
      <c r="N623" s="5">
        <v>1692609</v>
      </c>
      <c r="O623" s="6">
        <v>1692648</v>
      </c>
      <c r="P623" s="12">
        <v>1025.1199999999999</v>
      </c>
      <c r="Q623" s="6">
        <v>1025.3800000000001</v>
      </c>
      <c r="R623" s="12">
        <v>3</v>
      </c>
      <c r="T623" s="13" t="s">
        <v>63</v>
      </c>
      <c r="U623" s="13" t="s">
        <v>68</v>
      </c>
      <c r="V623" s="19" t="s">
        <v>65</v>
      </c>
    </row>
    <row r="624" spans="1:22" x14ac:dyDescent="0.35">
      <c r="A624" s="1">
        <v>42466</v>
      </c>
      <c r="B624">
        <v>65</v>
      </c>
      <c r="C624">
        <v>6</v>
      </c>
      <c r="D624">
        <v>10</v>
      </c>
      <c r="E624" s="39"/>
      <c r="F624" s="33">
        <f t="shared" si="35"/>
        <v>419</v>
      </c>
      <c r="G624" s="14">
        <f t="shared" si="31"/>
        <v>2420</v>
      </c>
      <c r="H624" s="12">
        <v>4</v>
      </c>
      <c r="I624" s="12">
        <v>0</v>
      </c>
      <c r="J624">
        <f t="shared" si="32"/>
        <v>0.99000000000000909</v>
      </c>
      <c r="K624" s="31">
        <f t="shared" si="33"/>
        <v>-1700</v>
      </c>
      <c r="L624" s="5">
        <v>28300</v>
      </c>
      <c r="M624" s="32">
        <v>30000</v>
      </c>
      <c r="N624" s="5">
        <v>1694922</v>
      </c>
      <c r="O624" s="6">
        <v>1697342</v>
      </c>
      <c r="P624" s="12">
        <v>1027.99</v>
      </c>
      <c r="Q624" s="6">
        <v>1028.98</v>
      </c>
      <c r="R624" s="12">
        <v>4</v>
      </c>
      <c r="T624" s="13" t="s">
        <v>63</v>
      </c>
      <c r="U624" s="13" t="s">
        <v>68</v>
      </c>
      <c r="V624" s="19" t="s">
        <v>65</v>
      </c>
    </row>
    <row r="625" spans="1:31" x14ac:dyDescent="0.35">
      <c r="A625" s="1">
        <v>42467</v>
      </c>
      <c r="B625">
        <v>238</v>
      </c>
      <c r="C625">
        <v>3</v>
      </c>
      <c r="D625">
        <v>8</v>
      </c>
      <c r="E625" s="39"/>
      <c r="F625" s="33">
        <f t="shared" si="35"/>
        <v>886</v>
      </c>
      <c r="G625" s="14">
        <f t="shared" si="31"/>
        <v>140</v>
      </c>
      <c r="H625" s="12">
        <v>15</v>
      </c>
      <c r="I625" s="12">
        <v>0</v>
      </c>
      <c r="J625">
        <f t="shared" si="32"/>
        <v>1.2100000000000364</v>
      </c>
      <c r="K625" s="31">
        <f t="shared" si="33"/>
        <v>76100</v>
      </c>
      <c r="L625" s="5">
        <v>81100</v>
      </c>
      <c r="M625" s="32">
        <v>5000</v>
      </c>
      <c r="N625" s="5">
        <v>1697636</v>
      </c>
      <c r="O625" s="6">
        <v>1697776</v>
      </c>
      <c r="P625" s="12">
        <v>1027.81</v>
      </c>
      <c r="Q625" s="6">
        <v>1029.02</v>
      </c>
      <c r="R625" s="12">
        <v>10</v>
      </c>
      <c r="T625" s="13" t="s">
        <v>63</v>
      </c>
      <c r="U625" s="13" t="s">
        <v>68</v>
      </c>
      <c r="V625" s="19" t="s">
        <v>65</v>
      </c>
    </row>
    <row r="626" spans="1:31" x14ac:dyDescent="0.35">
      <c r="A626" s="1">
        <v>42468</v>
      </c>
      <c r="B626">
        <v>79</v>
      </c>
      <c r="C626">
        <v>0</v>
      </c>
      <c r="D626">
        <v>3</v>
      </c>
      <c r="E626" s="39"/>
      <c r="F626" s="33">
        <f t="shared" si="35"/>
        <v>297</v>
      </c>
      <c r="G626" s="14">
        <f t="shared" si="31"/>
        <v>0</v>
      </c>
      <c r="H626" s="12">
        <v>2</v>
      </c>
      <c r="I626" s="12">
        <v>12000</v>
      </c>
      <c r="J626">
        <f t="shared" si="32"/>
        <v>0.38999999999987267</v>
      </c>
      <c r="K626" s="31">
        <f t="shared" si="33"/>
        <v>21800</v>
      </c>
      <c r="L626" s="5">
        <v>36800</v>
      </c>
      <c r="M626" s="32">
        <v>15000</v>
      </c>
      <c r="N626" s="5">
        <v>1697776</v>
      </c>
      <c r="O626" s="6">
        <v>1697776</v>
      </c>
      <c r="P626" s="12">
        <v>1029.93</v>
      </c>
      <c r="Q626" s="6">
        <v>1030.32</v>
      </c>
      <c r="R626" s="12">
        <v>4</v>
      </c>
      <c r="T626" s="13" t="s">
        <v>63</v>
      </c>
      <c r="U626" s="13" t="s">
        <v>68</v>
      </c>
      <c r="V626" s="19" t="s">
        <v>65</v>
      </c>
    </row>
    <row r="627" spans="1:31" x14ac:dyDescent="0.35">
      <c r="A627" s="1">
        <v>42469</v>
      </c>
      <c r="B627">
        <v>54</v>
      </c>
      <c r="C627">
        <v>3</v>
      </c>
      <c r="D627">
        <v>1</v>
      </c>
      <c r="E627" s="39"/>
      <c r="F627" s="33">
        <f t="shared" si="35"/>
        <v>194</v>
      </c>
      <c r="G627" s="14">
        <f t="shared" si="31"/>
        <v>6</v>
      </c>
      <c r="H627" s="12">
        <v>4</v>
      </c>
      <c r="I627" s="12">
        <v>0</v>
      </c>
      <c r="J627">
        <f t="shared" si="32"/>
        <v>0.43000000000006366</v>
      </c>
      <c r="K627" s="31">
        <f t="shared" si="33"/>
        <v>-17000</v>
      </c>
      <c r="L627" s="5">
        <v>18000</v>
      </c>
      <c r="M627" s="32">
        <v>35000</v>
      </c>
      <c r="N627" s="5">
        <v>1697776</v>
      </c>
      <c r="O627" s="6">
        <v>1697782</v>
      </c>
      <c r="P627" s="12">
        <v>1032.1099999999999</v>
      </c>
      <c r="Q627" s="6">
        <v>1032.54</v>
      </c>
      <c r="R627" s="12">
        <v>3</v>
      </c>
      <c r="T627" s="13" t="s">
        <v>63</v>
      </c>
      <c r="U627" s="13" t="s">
        <v>68</v>
      </c>
      <c r="V627" s="19" t="s">
        <v>65</v>
      </c>
    </row>
    <row r="628" spans="1:31" x14ac:dyDescent="0.35">
      <c r="A628" s="1">
        <v>42470</v>
      </c>
      <c r="B628">
        <v>68</v>
      </c>
      <c r="C628">
        <v>3</v>
      </c>
      <c r="D628">
        <v>37</v>
      </c>
      <c r="E628" s="39"/>
      <c r="F628" s="33">
        <f t="shared" si="35"/>
        <v>956</v>
      </c>
      <c r="G628" s="14">
        <f t="shared" si="31"/>
        <v>1920</v>
      </c>
      <c r="H628" s="12">
        <v>8</v>
      </c>
      <c r="I628" s="12">
        <v>0</v>
      </c>
      <c r="J628">
        <f t="shared" si="32"/>
        <v>0.57999999999992724</v>
      </c>
      <c r="K628" s="31">
        <f t="shared" si="33"/>
        <v>26600</v>
      </c>
      <c r="L628" s="5">
        <v>30600</v>
      </c>
      <c r="M628" s="32">
        <v>4000</v>
      </c>
      <c r="N628" s="5">
        <v>1698992</v>
      </c>
      <c r="O628" s="6">
        <v>1700912</v>
      </c>
      <c r="P628" s="12">
        <v>1033.5</v>
      </c>
      <c r="Q628" s="6">
        <v>1034.08</v>
      </c>
      <c r="R628" s="12">
        <v>3</v>
      </c>
      <c r="T628" s="13" t="s">
        <v>63</v>
      </c>
      <c r="U628" s="13" t="s">
        <v>68</v>
      </c>
      <c r="V628" s="19" t="s">
        <v>65</v>
      </c>
    </row>
    <row r="629" spans="1:31" x14ac:dyDescent="0.35">
      <c r="A629" s="1">
        <v>42471</v>
      </c>
      <c r="B629">
        <v>165</v>
      </c>
      <c r="C629">
        <v>3</v>
      </c>
      <c r="D629">
        <v>30</v>
      </c>
      <c r="E629" s="39"/>
      <c r="F629" s="33">
        <f t="shared" si="35"/>
        <v>1107</v>
      </c>
      <c r="G629" s="14">
        <f t="shared" si="31"/>
        <v>1263</v>
      </c>
      <c r="H629" s="12">
        <v>13</v>
      </c>
      <c r="I629" s="12">
        <v>0</v>
      </c>
      <c r="J629">
        <f t="shared" si="32"/>
        <v>0.48000000000001819</v>
      </c>
      <c r="K629" s="31">
        <f t="shared" si="33"/>
        <v>56300</v>
      </c>
      <c r="L629" s="5">
        <v>63300</v>
      </c>
      <c r="M629" s="32">
        <v>7000</v>
      </c>
      <c r="N629" s="5">
        <v>1704093</v>
      </c>
      <c r="O629" s="6">
        <v>1705356</v>
      </c>
      <c r="P629" s="12">
        <v>1034.92</v>
      </c>
      <c r="Q629" s="6">
        <v>1035.4000000000001</v>
      </c>
      <c r="R629" s="12">
        <v>8</v>
      </c>
      <c r="T629" s="13" t="s">
        <v>63</v>
      </c>
      <c r="U629" s="13" t="s">
        <v>68</v>
      </c>
      <c r="V629" s="19" t="s">
        <v>65</v>
      </c>
    </row>
    <row r="630" spans="1:31" x14ac:dyDescent="0.35">
      <c r="A630" s="1">
        <v>42472</v>
      </c>
      <c r="B630">
        <v>57</v>
      </c>
      <c r="C630">
        <v>5</v>
      </c>
      <c r="D630">
        <v>14</v>
      </c>
      <c r="E630" s="39"/>
      <c r="F630" s="33">
        <f t="shared" si="35"/>
        <v>471</v>
      </c>
      <c r="G630" s="14">
        <f t="shared" si="31"/>
        <v>377</v>
      </c>
      <c r="H630" s="12">
        <v>0</v>
      </c>
      <c r="I630" s="12">
        <v>0</v>
      </c>
      <c r="J630">
        <f t="shared" si="32"/>
        <v>0.5</v>
      </c>
      <c r="K630" s="31">
        <f t="shared" si="33"/>
        <v>24700</v>
      </c>
      <c r="L630" s="5">
        <v>29700</v>
      </c>
      <c r="M630" s="32">
        <v>5000</v>
      </c>
      <c r="N630" s="5">
        <v>1705423</v>
      </c>
      <c r="O630" s="6">
        <v>1705800</v>
      </c>
      <c r="P630" s="12">
        <v>1036.3499999999999</v>
      </c>
      <c r="Q630" s="6">
        <v>1036.8499999999999</v>
      </c>
      <c r="R630" s="12">
        <v>4</v>
      </c>
      <c r="T630" s="13" t="s">
        <v>63</v>
      </c>
      <c r="U630" s="13" t="s">
        <v>68</v>
      </c>
      <c r="V630" s="19" t="s">
        <v>65</v>
      </c>
    </row>
    <row r="631" spans="1:31" x14ac:dyDescent="0.35">
      <c r="A631" s="1">
        <v>42473</v>
      </c>
      <c r="B631">
        <v>79</v>
      </c>
      <c r="C631">
        <v>3</v>
      </c>
      <c r="D631">
        <v>48</v>
      </c>
      <c r="E631" s="39"/>
      <c r="F631" s="33">
        <f t="shared" si="35"/>
        <v>1209</v>
      </c>
      <c r="G631" s="14">
        <f t="shared" si="31"/>
        <v>3084</v>
      </c>
      <c r="H631" s="12">
        <v>0</v>
      </c>
      <c r="I631" s="12">
        <v>0</v>
      </c>
      <c r="J631">
        <f t="shared" si="32"/>
        <v>0.48000000000001819</v>
      </c>
      <c r="K631" s="31">
        <f t="shared" si="33"/>
        <v>-153300</v>
      </c>
      <c r="L631" s="5">
        <v>32700</v>
      </c>
      <c r="M631" s="32">
        <v>186000</v>
      </c>
      <c r="N631" s="5">
        <v>1706075</v>
      </c>
      <c r="O631" s="6">
        <v>1709159</v>
      </c>
      <c r="P631" s="12">
        <v>1038.71</v>
      </c>
      <c r="Q631" s="6">
        <v>1039.19</v>
      </c>
      <c r="R631" s="12">
        <v>3</v>
      </c>
      <c r="T631" s="13" t="s">
        <v>63</v>
      </c>
      <c r="U631" s="13" t="s">
        <v>68</v>
      </c>
      <c r="V631" s="19" t="s">
        <v>65</v>
      </c>
    </row>
    <row r="632" spans="1:31" x14ac:dyDescent="0.35">
      <c r="A632" s="1">
        <v>42474</v>
      </c>
      <c r="B632">
        <v>212</v>
      </c>
      <c r="C632">
        <v>3</v>
      </c>
      <c r="D632">
        <v>14</v>
      </c>
      <c r="E632" s="39"/>
      <c r="F632" s="33">
        <f t="shared" si="35"/>
        <v>928</v>
      </c>
      <c r="G632" s="14">
        <f t="shared" si="31"/>
        <v>279</v>
      </c>
      <c r="H632" s="12">
        <v>0</v>
      </c>
      <c r="I632" s="12">
        <v>12000</v>
      </c>
      <c r="J632">
        <f t="shared" si="32"/>
        <v>1.1600000000000819</v>
      </c>
      <c r="K632" s="31">
        <f t="shared" si="33"/>
        <v>62700</v>
      </c>
      <c r="L632" s="5">
        <v>78700</v>
      </c>
      <c r="M632" s="32">
        <v>16000</v>
      </c>
      <c r="N632" s="5">
        <v>1710934</v>
      </c>
      <c r="O632" s="6">
        <v>1711213</v>
      </c>
      <c r="P632" s="12">
        <v>1040.26</v>
      </c>
      <c r="Q632" s="6">
        <v>1041.42</v>
      </c>
      <c r="R632" s="12">
        <v>9</v>
      </c>
      <c r="T632" s="13" t="s">
        <v>63</v>
      </c>
      <c r="U632" s="13" t="s">
        <v>68</v>
      </c>
      <c r="V632" s="19" t="s">
        <v>65</v>
      </c>
    </row>
    <row r="633" spans="1:31" x14ac:dyDescent="0.35">
      <c r="A633" s="1">
        <v>42475</v>
      </c>
      <c r="B633">
        <v>70</v>
      </c>
      <c r="C633">
        <v>2</v>
      </c>
      <c r="D633">
        <v>23</v>
      </c>
      <c r="E633" s="39"/>
      <c r="F633" s="33">
        <f t="shared" si="35"/>
        <v>678</v>
      </c>
      <c r="G633" s="14">
        <f t="shared" si="31"/>
        <v>1190</v>
      </c>
      <c r="H633" s="12">
        <v>0</v>
      </c>
      <c r="I633" s="12">
        <v>0</v>
      </c>
      <c r="J633">
        <f t="shared" si="32"/>
        <v>0.15999999999985448</v>
      </c>
      <c r="K633" s="31">
        <f t="shared" si="33"/>
        <v>-54000</v>
      </c>
      <c r="L633" s="5">
        <v>26000</v>
      </c>
      <c r="M633" s="32">
        <v>80000</v>
      </c>
      <c r="N633" s="5">
        <v>1711626</v>
      </c>
      <c r="O633" s="6">
        <v>1712816</v>
      </c>
      <c r="P633" s="12">
        <v>1042.1400000000001</v>
      </c>
      <c r="Q633" s="6">
        <v>1042.3</v>
      </c>
      <c r="R633" s="12">
        <v>4</v>
      </c>
      <c r="T633" s="13" t="s">
        <v>63</v>
      </c>
      <c r="U633" s="13" t="s">
        <v>68</v>
      </c>
      <c r="V633" s="19" t="s">
        <v>65</v>
      </c>
    </row>
    <row r="634" spans="1:31" x14ac:dyDescent="0.35">
      <c r="A634" s="1">
        <v>42476</v>
      </c>
      <c r="B634">
        <v>70</v>
      </c>
      <c r="C634">
        <v>1</v>
      </c>
      <c r="D634">
        <v>5</v>
      </c>
      <c r="E634" s="39"/>
      <c r="F634" s="33">
        <f t="shared" si="35"/>
        <v>314</v>
      </c>
      <c r="G634" s="14">
        <f t="shared" si="31"/>
        <v>396</v>
      </c>
      <c r="H634" s="12">
        <v>0</v>
      </c>
      <c r="I634" s="12">
        <v>0</v>
      </c>
      <c r="J634">
        <f t="shared" si="32"/>
        <v>0.51999999999998181</v>
      </c>
      <c r="K634" s="31">
        <f t="shared" si="33"/>
        <v>16700</v>
      </c>
      <c r="L634" s="5">
        <v>21700</v>
      </c>
      <c r="M634" s="32">
        <v>5000</v>
      </c>
      <c r="N634" s="5">
        <v>1714781</v>
      </c>
      <c r="O634" s="6">
        <v>1715177</v>
      </c>
      <c r="P634" s="12">
        <v>1043.1500000000001</v>
      </c>
      <c r="Q634" s="6">
        <v>1043.67</v>
      </c>
      <c r="R634" s="12">
        <v>3</v>
      </c>
      <c r="T634" s="13" t="s">
        <v>63</v>
      </c>
      <c r="U634" s="13" t="s">
        <v>68</v>
      </c>
      <c r="V634" s="19" t="s">
        <v>65</v>
      </c>
    </row>
    <row r="635" spans="1:31" x14ac:dyDescent="0.35">
      <c r="A635" s="1">
        <v>42477</v>
      </c>
      <c r="B635">
        <v>80</v>
      </c>
      <c r="C635">
        <v>2</v>
      </c>
      <c r="D635">
        <v>6</v>
      </c>
      <c r="E635" s="39"/>
      <c r="F635" s="33">
        <f t="shared" si="35"/>
        <v>368</v>
      </c>
      <c r="G635" s="14">
        <f t="shared" si="31"/>
        <v>0</v>
      </c>
      <c r="H635" s="12">
        <v>12</v>
      </c>
      <c r="I635" s="12">
        <v>0</v>
      </c>
      <c r="J635">
        <f t="shared" si="32"/>
        <v>0.63999999999987267</v>
      </c>
      <c r="K635" s="31">
        <f t="shared" si="33"/>
        <v>25900</v>
      </c>
      <c r="L635" s="5">
        <v>30900</v>
      </c>
      <c r="M635" s="32">
        <v>5000</v>
      </c>
      <c r="N635" s="5">
        <v>1715177</v>
      </c>
      <c r="O635" s="6">
        <v>1715177</v>
      </c>
      <c r="P635" s="12">
        <v>1044.7</v>
      </c>
      <c r="Q635" s="6">
        <v>1045.3399999999999</v>
      </c>
      <c r="R635" s="12">
        <v>3</v>
      </c>
      <c r="T635" s="13" t="s">
        <v>63</v>
      </c>
      <c r="U635" s="13" t="s">
        <v>68</v>
      </c>
      <c r="V635" s="19" t="s">
        <v>65</v>
      </c>
    </row>
    <row r="636" spans="1:31" x14ac:dyDescent="0.35">
      <c r="A636" s="1">
        <v>42478</v>
      </c>
      <c r="B636">
        <v>211</v>
      </c>
      <c r="C636">
        <v>5</v>
      </c>
      <c r="D636">
        <v>16</v>
      </c>
      <c r="E636" s="39"/>
      <c r="F636" s="33">
        <f t="shared" si="35"/>
        <v>973</v>
      </c>
      <c r="G636" s="14">
        <f t="shared" si="31"/>
        <v>617</v>
      </c>
      <c r="H636" s="12">
        <v>18</v>
      </c>
      <c r="I636" s="12">
        <v>12000</v>
      </c>
      <c r="J636">
        <f t="shared" si="32"/>
        <v>1.0899999999999181</v>
      </c>
      <c r="K636" s="31">
        <f t="shared" si="33"/>
        <v>68900</v>
      </c>
      <c r="L636" s="5">
        <v>86900</v>
      </c>
      <c r="M636" s="32">
        <v>18000</v>
      </c>
      <c r="N636" s="5">
        <v>1716639</v>
      </c>
      <c r="O636" s="6">
        <v>1717256</v>
      </c>
      <c r="P636" s="12">
        <v>1046.48</v>
      </c>
      <c r="Q636" s="6">
        <v>1047.57</v>
      </c>
      <c r="R636" s="12">
        <v>11</v>
      </c>
      <c r="T636" s="13" t="s">
        <v>63</v>
      </c>
      <c r="U636" s="13" t="s">
        <v>68</v>
      </c>
      <c r="V636" s="19" t="s">
        <v>65</v>
      </c>
    </row>
    <row r="637" spans="1:31" x14ac:dyDescent="0.35">
      <c r="A637" s="1">
        <v>42479</v>
      </c>
      <c r="B637">
        <v>62</v>
      </c>
      <c r="C637">
        <v>1</v>
      </c>
      <c r="D637">
        <v>29</v>
      </c>
      <c r="E637" s="39"/>
      <c r="F637" s="33">
        <f t="shared" si="35"/>
        <v>770</v>
      </c>
      <c r="G637" s="14">
        <f t="shared" si="31"/>
        <v>1848</v>
      </c>
      <c r="H637" s="12">
        <v>6</v>
      </c>
      <c r="I637" s="12">
        <v>0</v>
      </c>
      <c r="J637">
        <f t="shared" si="32"/>
        <v>0.49000000000000909</v>
      </c>
      <c r="K637" s="31">
        <f t="shared" si="33"/>
        <v>-83300</v>
      </c>
      <c r="L637" s="5">
        <v>27700</v>
      </c>
      <c r="M637" s="32">
        <v>111000</v>
      </c>
      <c r="N637" s="5">
        <v>1719267</v>
      </c>
      <c r="O637" s="6">
        <v>1721115</v>
      </c>
      <c r="P637" s="12">
        <v>1048.58</v>
      </c>
      <c r="Q637" s="6">
        <v>1049.07</v>
      </c>
      <c r="R637" s="12">
        <v>3</v>
      </c>
      <c r="T637" s="13" t="s">
        <v>63</v>
      </c>
      <c r="U637" s="13" t="s">
        <v>68</v>
      </c>
      <c r="V637" s="19" t="s">
        <v>65</v>
      </c>
    </row>
    <row r="638" spans="1:31" x14ac:dyDescent="0.35">
      <c r="A638" s="1">
        <v>42480</v>
      </c>
      <c r="B638">
        <v>82</v>
      </c>
      <c r="C638">
        <v>4</v>
      </c>
      <c r="D638">
        <v>77</v>
      </c>
      <c r="E638" s="39"/>
      <c r="F638" s="33">
        <f t="shared" si="35"/>
        <v>1802</v>
      </c>
      <c r="G638" s="14">
        <f t="shared" si="31"/>
        <v>3336</v>
      </c>
      <c r="H638" s="12">
        <v>8</v>
      </c>
      <c r="I638" s="12">
        <v>0</v>
      </c>
      <c r="J638">
        <f t="shared" si="32"/>
        <v>0.74000000000000909</v>
      </c>
      <c r="K638" s="31">
        <f t="shared" si="33"/>
        <v>40800</v>
      </c>
      <c r="L638" s="5">
        <v>46800</v>
      </c>
      <c r="M638" s="32">
        <v>6000</v>
      </c>
      <c r="N638" s="5">
        <v>1721388</v>
      </c>
      <c r="O638" s="6">
        <v>1724724</v>
      </c>
      <c r="P638" s="12">
        <v>1049.8599999999999</v>
      </c>
      <c r="Q638" s="6">
        <v>1050.5999999999999</v>
      </c>
      <c r="R638" s="12">
        <v>5</v>
      </c>
      <c r="T638" s="13" t="s">
        <v>63</v>
      </c>
      <c r="U638" s="13" t="s">
        <v>68</v>
      </c>
      <c r="V638" s="19" t="s">
        <v>65</v>
      </c>
      <c r="AE638" t="s">
        <v>69</v>
      </c>
    </row>
    <row r="639" spans="1:31" x14ac:dyDescent="0.35">
      <c r="A639" s="1">
        <v>42481</v>
      </c>
      <c r="B639">
        <v>214</v>
      </c>
      <c r="C639">
        <v>15</v>
      </c>
      <c r="D639">
        <v>53</v>
      </c>
      <c r="E639" s="39"/>
      <c r="F639" s="33">
        <f t="shared" si="35"/>
        <v>1762</v>
      </c>
      <c r="G639" s="14">
        <f t="shared" si="31"/>
        <v>4208</v>
      </c>
      <c r="H639" s="12">
        <v>16</v>
      </c>
      <c r="I639" s="12">
        <v>0</v>
      </c>
      <c r="J639">
        <f t="shared" si="32"/>
        <v>0.95000000000004547</v>
      </c>
      <c r="K639" s="31">
        <f t="shared" si="33"/>
        <v>88300</v>
      </c>
      <c r="L639" s="5">
        <v>95300</v>
      </c>
      <c r="M639" s="32">
        <v>7000</v>
      </c>
      <c r="N639" s="5">
        <v>1724896</v>
      </c>
      <c r="O639" s="6">
        <v>1729104</v>
      </c>
      <c r="P639" s="12">
        <v>1050.5999999999999</v>
      </c>
      <c r="Q639" s="6">
        <v>1051.55</v>
      </c>
      <c r="R639" s="12">
        <v>10</v>
      </c>
      <c r="T639" s="13" t="s">
        <v>63</v>
      </c>
      <c r="U639" s="13" t="s">
        <v>68</v>
      </c>
      <c r="V639" s="19" t="s">
        <v>65</v>
      </c>
    </row>
    <row r="640" spans="1:31" x14ac:dyDescent="0.35">
      <c r="A640" s="1">
        <v>42482</v>
      </c>
      <c r="B640">
        <v>47</v>
      </c>
      <c r="C640">
        <v>2</v>
      </c>
      <c r="D640">
        <v>38</v>
      </c>
      <c r="E640" s="39"/>
      <c r="F640" s="33">
        <f t="shared" si="35"/>
        <v>909</v>
      </c>
      <c r="G640" s="14">
        <f t="shared" si="31"/>
        <v>1980</v>
      </c>
      <c r="H640" s="12">
        <v>8</v>
      </c>
      <c r="I640" s="12">
        <v>12000</v>
      </c>
      <c r="J640">
        <f t="shared" si="32"/>
        <v>0.48000000000001819</v>
      </c>
      <c r="K640" s="31">
        <f t="shared" si="33"/>
        <v>22400</v>
      </c>
      <c r="L640" s="5">
        <v>37400</v>
      </c>
      <c r="M640" s="32">
        <v>15000</v>
      </c>
      <c r="N640" s="5">
        <v>1729167</v>
      </c>
      <c r="O640" s="6">
        <v>1731147</v>
      </c>
      <c r="P640" s="12">
        <v>1052.82</v>
      </c>
      <c r="Q640" s="6">
        <v>1053.3</v>
      </c>
      <c r="R640" s="12">
        <v>3</v>
      </c>
      <c r="T640" s="13" t="s">
        <v>63</v>
      </c>
      <c r="U640" s="13" t="s">
        <v>68</v>
      </c>
      <c r="V640" s="19" t="s">
        <v>65</v>
      </c>
    </row>
    <row r="641" spans="1:22" x14ac:dyDescent="0.35">
      <c r="A641" s="1">
        <v>42483</v>
      </c>
      <c r="B641">
        <v>56</v>
      </c>
      <c r="C641">
        <v>1</v>
      </c>
      <c r="D641">
        <v>94</v>
      </c>
      <c r="E641" s="39"/>
      <c r="F641" s="33">
        <f t="shared" si="35"/>
        <v>2052</v>
      </c>
      <c r="G641" s="14">
        <f t="shared" si="31"/>
        <v>559</v>
      </c>
      <c r="H641" s="12">
        <v>7</v>
      </c>
      <c r="I641" s="12">
        <v>0</v>
      </c>
      <c r="J641">
        <f t="shared" si="32"/>
        <v>0.92000000000007276</v>
      </c>
      <c r="K641" s="31">
        <f t="shared" si="33"/>
        <v>32300</v>
      </c>
      <c r="L641" s="5">
        <v>36300</v>
      </c>
      <c r="M641" s="32">
        <v>4000</v>
      </c>
      <c r="N641" s="5">
        <v>1731147</v>
      </c>
      <c r="O641" s="6">
        <v>1731706</v>
      </c>
      <c r="P641" s="12">
        <v>1053.3</v>
      </c>
      <c r="Q641" s="6">
        <v>1054.22</v>
      </c>
      <c r="R641" s="12">
        <v>3</v>
      </c>
      <c r="T641" s="13" t="s">
        <v>63</v>
      </c>
      <c r="U641" s="13" t="s">
        <v>68</v>
      </c>
      <c r="V641" s="19" t="s">
        <v>65</v>
      </c>
    </row>
    <row r="642" spans="1:22" x14ac:dyDescent="0.35">
      <c r="A642" s="1">
        <v>42484</v>
      </c>
      <c r="B642">
        <v>67</v>
      </c>
      <c r="C642">
        <v>1</v>
      </c>
      <c r="D642">
        <v>151</v>
      </c>
      <c r="E642" s="39"/>
      <c r="F642" s="33">
        <f t="shared" si="35"/>
        <v>3225</v>
      </c>
      <c r="G642" s="14">
        <f t="shared" si="31"/>
        <v>4513</v>
      </c>
      <c r="H642" s="12">
        <v>7</v>
      </c>
      <c r="I642" s="12">
        <v>0</v>
      </c>
      <c r="J642">
        <f t="shared" si="32"/>
        <v>0.69000000000005457</v>
      </c>
      <c r="K642" s="31">
        <f t="shared" si="33"/>
        <v>52300</v>
      </c>
      <c r="L642" s="5">
        <v>57300</v>
      </c>
      <c r="M642" s="32">
        <v>5000</v>
      </c>
      <c r="N642" s="5">
        <v>1735985</v>
      </c>
      <c r="O642" s="6">
        <v>1740498</v>
      </c>
      <c r="P642" s="12">
        <v>1055.5999999999999</v>
      </c>
      <c r="Q642" s="6">
        <v>1056.29</v>
      </c>
      <c r="R642" s="12">
        <v>4</v>
      </c>
      <c r="T642" s="13" t="s">
        <v>63</v>
      </c>
      <c r="U642" s="13" t="s">
        <v>68</v>
      </c>
      <c r="V642" s="19" t="s">
        <v>65</v>
      </c>
    </row>
    <row r="643" spans="1:22" x14ac:dyDescent="0.35">
      <c r="A643" s="1">
        <v>42485</v>
      </c>
      <c r="B643">
        <v>200</v>
      </c>
      <c r="C643">
        <v>7</v>
      </c>
      <c r="D643">
        <v>74</v>
      </c>
      <c r="E643" s="39"/>
      <c r="F643" s="33">
        <f t="shared" si="35"/>
        <v>2108</v>
      </c>
      <c r="G643" s="14">
        <f t="shared" si="31"/>
        <v>4582</v>
      </c>
      <c r="H643" s="12">
        <v>13</v>
      </c>
      <c r="I643" s="12">
        <v>0</v>
      </c>
      <c r="J643">
        <f t="shared" si="32"/>
        <v>0.75999999999999091</v>
      </c>
      <c r="K643" s="31">
        <f t="shared" si="33"/>
        <v>79400</v>
      </c>
      <c r="L643" s="5">
        <v>84400</v>
      </c>
      <c r="M643" s="32">
        <v>5000</v>
      </c>
      <c r="N643" s="5">
        <v>1741173</v>
      </c>
      <c r="O643" s="6">
        <v>1745755</v>
      </c>
      <c r="P643" s="12">
        <v>1057.3</v>
      </c>
      <c r="Q643" s="6">
        <v>1058.06</v>
      </c>
      <c r="R643" s="12">
        <v>10</v>
      </c>
      <c r="T643" s="13" t="s">
        <v>63</v>
      </c>
      <c r="U643" s="13" t="s">
        <v>68</v>
      </c>
      <c r="V643" s="19" t="s">
        <v>65</v>
      </c>
    </row>
    <row r="644" spans="1:22" x14ac:dyDescent="0.35">
      <c r="A644" s="1">
        <v>42486</v>
      </c>
      <c r="B644">
        <v>69</v>
      </c>
      <c r="C644">
        <v>0</v>
      </c>
      <c r="D644">
        <v>44</v>
      </c>
      <c r="E644" s="39"/>
      <c r="F644" s="33">
        <f t="shared" si="35"/>
        <v>1087</v>
      </c>
      <c r="G644" s="14">
        <f t="shared" si="31"/>
        <v>2726</v>
      </c>
      <c r="H644" s="12">
        <v>4</v>
      </c>
      <c r="I644" s="12">
        <v>0</v>
      </c>
      <c r="J644">
        <f t="shared" si="32"/>
        <v>0.61000000000012733</v>
      </c>
      <c r="K644" s="31">
        <f t="shared" si="33"/>
        <v>27500</v>
      </c>
      <c r="L644" s="5">
        <v>31500</v>
      </c>
      <c r="M644" s="32">
        <v>4000</v>
      </c>
      <c r="N644" s="5">
        <v>1745918</v>
      </c>
      <c r="O644" s="6">
        <v>1748644</v>
      </c>
      <c r="P644" s="12">
        <v>1058.8599999999999</v>
      </c>
      <c r="Q644" s="6">
        <v>1059.47</v>
      </c>
      <c r="R644" s="12">
        <v>4</v>
      </c>
      <c r="T644" s="13" t="s">
        <v>63</v>
      </c>
      <c r="U644" s="13" t="s">
        <v>68</v>
      </c>
      <c r="V644" s="19" t="s">
        <v>65</v>
      </c>
    </row>
    <row r="645" spans="1:22" x14ac:dyDescent="0.35">
      <c r="A645" s="1">
        <v>42487</v>
      </c>
      <c r="B645">
        <v>85</v>
      </c>
      <c r="C645">
        <v>3</v>
      </c>
      <c r="D645">
        <v>47</v>
      </c>
      <c r="E645" s="39"/>
      <c r="F645" s="33">
        <f t="shared" si="35"/>
        <v>1207</v>
      </c>
      <c r="G645" s="14">
        <f t="shared" si="31"/>
        <v>2908</v>
      </c>
      <c r="H645" s="12">
        <v>0</v>
      </c>
      <c r="I645" s="12">
        <v>12000</v>
      </c>
      <c r="J645">
        <f t="shared" si="32"/>
        <v>0.8000000000001819</v>
      </c>
      <c r="K645" s="31">
        <f t="shared" si="33"/>
        <v>35700</v>
      </c>
      <c r="L645" s="5">
        <v>50700</v>
      </c>
      <c r="M645" s="32">
        <v>15000</v>
      </c>
      <c r="N645" s="5">
        <v>1748695</v>
      </c>
      <c r="O645" s="6">
        <v>1751603</v>
      </c>
      <c r="P645" s="12">
        <v>1060.3399999999999</v>
      </c>
      <c r="Q645" s="6">
        <v>1061.1400000000001</v>
      </c>
      <c r="R645" s="12">
        <v>5</v>
      </c>
      <c r="T645" s="13" t="s">
        <v>63</v>
      </c>
      <c r="U645" s="13" t="s">
        <v>68</v>
      </c>
      <c r="V645" s="19" t="s">
        <v>65</v>
      </c>
    </row>
    <row r="646" spans="1:22" x14ac:dyDescent="0.35">
      <c r="A646" s="1">
        <v>42488</v>
      </c>
      <c r="B646">
        <v>246</v>
      </c>
      <c r="C646">
        <v>7</v>
      </c>
      <c r="D646">
        <v>22</v>
      </c>
      <c r="E646" s="39"/>
      <c r="F646" s="33">
        <f t="shared" si="35"/>
        <v>1206</v>
      </c>
      <c r="G646" s="14">
        <f t="shared" si="31"/>
        <v>3255</v>
      </c>
      <c r="H646" s="12">
        <v>0</v>
      </c>
      <c r="I646" s="12">
        <v>0</v>
      </c>
      <c r="J646">
        <f t="shared" si="32"/>
        <v>0.71000000000003638</v>
      </c>
      <c r="K646" s="31">
        <f t="shared" si="33"/>
        <v>45600</v>
      </c>
      <c r="L646" s="5">
        <v>80600</v>
      </c>
      <c r="M646" s="32">
        <v>35000</v>
      </c>
      <c r="N646" s="5">
        <v>1751643</v>
      </c>
      <c r="O646" s="6">
        <v>1754898</v>
      </c>
      <c r="P646" s="12">
        <v>1062.04</v>
      </c>
      <c r="Q646" s="6">
        <v>1062.75</v>
      </c>
      <c r="R646" s="12">
        <v>10</v>
      </c>
      <c r="T646" s="13" t="s">
        <v>63</v>
      </c>
      <c r="U646" s="13" t="s">
        <v>68</v>
      </c>
      <c r="V646" s="19" t="s">
        <v>65</v>
      </c>
    </row>
    <row r="647" spans="1:22" x14ac:dyDescent="0.35">
      <c r="A647" s="1">
        <v>42489</v>
      </c>
      <c r="B647">
        <v>55</v>
      </c>
      <c r="C647">
        <v>1</v>
      </c>
      <c r="D647">
        <v>24</v>
      </c>
      <c r="E647" s="39"/>
      <c r="F647" s="33">
        <f t="shared" si="35"/>
        <v>649</v>
      </c>
      <c r="G647" s="14">
        <f t="shared" si="31"/>
        <v>1386</v>
      </c>
      <c r="H647" s="12">
        <v>0</v>
      </c>
      <c r="I647" s="12">
        <v>0</v>
      </c>
      <c r="J647">
        <f t="shared" si="32"/>
        <v>0.75999999999999091</v>
      </c>
      <c r="K647" s="31">
        <f t="shared" si="33"/>
        <v>-27700</v>
      </c>
      <c r="L647" s="5">
        <v>22300</v>
      </c>
      <c r="M647" s="32">
        <v>50000</v>
      </c>
      <c r="N647" s="5">
        <v>1755524</v>
      </c>
      <c r="O647" s="6">
        <v>1756910</v>
      </c>
      <c r="P647" s="12">
        <v>1063.5899999999999</v>
      </c>
      <c r="Q647" s="6">
        <v>1064.3499999999999</v>
      </c>
      <c r="R647" s="12">
        <v>3</v>
      </c>
      <c r="T647" s="13" t="s">
        <v>63</v>
      </c>
      <c r="U647" s="13" t="s">
        <v>68</v>
      </c>
      <c r="V647" s="19" t="s">
        <v>65</v>
      </c>
    </row>
    <row r="648" spans="1:22" x14ac:dyDescent="0.35">
      <c r="A648" s="1">
        <v>42490</v>
      </c>
      <c r="B648">
        <v>65</v>
      </c>
      <c r="C648">
        <v>2</v>
      </c>
      <c r="D648">
        <v>42</v>
      </c>
      <c r="E648" s="39"/>
      <c r="F648" s="33">
        <f t="shared" si="35"/>
        <v>1043</v>
      </c>
      <c r="G648" s="14">
        <f t="shared" si="31"/>
        <v>1100</v>
      </c>
      <c r="H648" s="12">
        <v>0</v>
      </c>
      <c r="I648" s="12">
        <v>0</v>
      </c>
      <c r="J648">
        <f t="shared" si="32"/>
        <v>0.13999999999987267</v>
      </c>
      <c r="K648" s="31">
        <f t="shared" si="33"/>
        <v>25500</v>
      </c>
      <c r="L648" s="5">
        <v>30500</v>
      </c>
      <c r="M648" s="32">
        <v>5000</v>
      </c>
      <c r="N648" s="5">
        <v>1755524</v>
      </c>
      <c r="O648" s="6">
        <v>1756624</v>
      </c>
      <c r="P648" s="12">
        <v>1063.45</v>
      </c>
      <c r="Q648" s="6">
        <v>1063.5899999999999</v>
      </c>
      <c r="R648" s="12">
        <v>4</v>
      </c>
      <c r="T648" s="13" t="s">
        <v>63</v>
      </c>
      <c r="U648" s="13" t="s">
        <v>68</v>
      </c>
      <c r="V648" s="19" t="s">
        <v>65</v>
      </c>
    </row>
    <row r="649" spans="1:22" x14ac:dyDescent="0.35">
      <c r="A649" s="1">
        <v>42491</v>
      </c>
      <c r="B649">
        <v>85</v>
      </c>
      <c r="C649">
        <v>3</v>
      </c>
      <c r="D649">
        <v>42</v>
      </c>
      <c r="E649" s="39"/>
      <c r="F649" s="33">
        <f t="shared" si="35"/>
        <v>1107</v>
      </c>
      <c r="G649" s="14">
        <f t="shared" si="31"/>
        <v>2545</v>
      </c>
      <c r="H649" s="12">
        <v>21</v>
      </c>
      <c r="I649" s="12">
        <v>12000</v>
      </c>
      <c r="J649">
        <f t="shared" si="32"/>
        <v>0.79999999999995453</v>
      </c>
      <c r="K649" s="31">
        <f t="shared" si="33"/>
        <v>18400</v>
      </c>
      <c r="L649" s="5">
        <v>56400</v>
      </c>
      <c r="M649" s="32">
        <v>38000</v>
      </c>
      <c r="N649" s="5">
        <v>1760172</v>
      </c>
      <c r="O649" s="6">
        <v>1762717</v>
      </c>
      <c r="P649" s="12">
        <v>1066.72</v>
      </c>
      <c r="Q649" s="6">
        <v>1067.52</v>
      </c>
      <c r="R649" s="12">
        <v>4</v>
      </c>
      <c r="T649" s="13" t="s">
        <v>63</v>
      </c>
      <c r="U649" s="13" t="s">
        <v>68</v>
      </c>
      <c r="V649" s="19" t="s">
        <v>70</v>
      </c>
    </row>
    <row r="650" spans="1:22" x14ac:dyDescent="0.35">
      <c r="A650" s="1">
        <v>42492</v>
      </c>
      <c r="B650">
        <v>233</v>
      </c>
      <c r="C650">
        <v>11</v>
      </c>
      <c r="D650">
        <v>40</v>
      </c>
      <c r="E650" s="39"/>
      <c r="F650" s="33">
        <f t="shared" si="35"/>
        <v>1543</v>
      </c>
      <c r="G650" s="14">
        <f t="shared" si="31"/>
        <v>2074</v>
      </c>
      <c r="H650" s="12">
        <v>25</v>
      </c>
      <c r="I650" s="12">
        <v>0</v>
      </c>
      <c r="J650">
        <f t="shared" si="32"/>
        <v>1.0499999999999545</v>
      </c>
      <c r="K650" s="31">
        <f t="shared" si="33"/>
        <v>91900</v>
      </c>
      <c r="L650" s="5">
        <v>96900</v>
      </c>
      <c r="M650" s="32">
        <v>5000</v>
      </c>
      <c r="N650" s="5">
        <v>1762805</v>
      </c>
      <c r="O650" s="6">
        <v>1764879</v>
      </c>
      <c r="P650" s="12">
        <v>1068.5</v>
      </c>
      <c r="Q650" s="6">
        <v>1069.55</v>
      </c>
      <c r="R650" s="12">
        <v>10</v>
      </c>
      <c r="T650" s="13" t="s">
        <v>63</v>
      </c>
      <c r="U650" s="13" t="s">
        <v>68</v>
      </c>
      <c r="V650" s="19" t="s">
        <v>70</v>
      </c>
    </row>
    <row r="651" spans="1:22" x14ac:dyDescent="0.35">
      <c r="A651" s="1">
        <v>42493</v>
      </c>
      <c r="B651">
        <v>67</v>
      </c>
      <c r="C651">
        <v>2</v>
      </c>
      <c r="D651">
        <v>82</v>
      </c>
      <c r="E651" s="39"/>
      <c r="F651" s="33">
        <f t="shared" si="35"/>
        <v>1849</v>
      </c>
      <c r="G651" s="14">
        <f t="shared" si="31"/>
        <v>3017</v>
      </c>
      <c r="H651" s="12">
        <v>2</v>
      </c>
      <c r="I651" s="12">
        <v>0</v>
      </c>
      <c r="J651">
        <f t="shared" si="32"/>
        <v>0.61999999999989086</v>
      </c>
      <c r="K651" s="31">
        <f t="shared" si="33"/>
        <v>31800</v>
      </c>
      <c r="L651" s="5">
        <v>37800</v>
      </c>
      <c r="M651" s="32">
        <v>6000</v>
      </c>
      <c r="N651" s="5">
        <v>1766821</v>
      </c>
      <c r="O651" s="6">
        <v>1769838</v>
      </c>
      <c r="P651" s="12">
        <v>1070.21</v>
      </c>
      <c r="Q651" s="6">
        <v>1070.83</v>
      </c>
      <c r="R651" s="12">
        <v>4</v>
      </c>
      <c r="T651" s="13" t="s">
        <v>63</v>
      </c>
      <c r="U651" s="13" t="s">
        <v>68</v>
      </c>
      <c r="V651" s="19" t="s">
        <v>70</v>
      </c>
    </row>
    <row r="652" spans="1:22" x14ac:dyDescent="0.35">
      <c r="A652" s="1">
        <v>42494</v>
      </c>
      <c r="B652">
        <v>72</v>
      </c>
      <c r="C652">
        <v>1</v>
      </c>
      <c r="D652">
        <v>47</v>
      </c>
      <c r="E652" s="39"/>
      <c r="F652" s="33">
        <f t="shared" si="35"/>
        <v>1160</v>
      </c>
      <c r="G652" s="14">
        <f t="shared" si="31"/>
        <v>2632</v>
      </c>
      <c r="H652" s="12">
        <v>2</v>
      </c>
      <c r="I652" s="12">
        <v>0</v>
      </c>
      <c r="J652">
        <f t="shared" si="32"/>
        <v>0.95000000000004547</v>
      </c>
      <c r="K652" s="31">
        <f t="shared" si="33"/>
        <v>29300</v>
      </c>
      <c r="L652" s="5">
        <v>34300</v>
      </c>
      <c r="M652" s="32">
        <v>5000</v>
      </c>
      <c r="N652" s="5">
        <v>1770242</v>
      </c>
      <c r="O652" s="6">
        <v>1772874</v>
      </c>
      <c r="P652" s="12">
        <v>1071.6099999999999</v>
      </c>
      <c r="Q652" s="6">
        <v>1072.56</v>
      </c>
      <c r="R652" s="12">
        <v>4</v>
      </c>
      <c r="T652" s="13" t="s">
        <v>63</v>
      </c>
      <c r="U652" s="13" t="s">
        <v>68</v>
      </c>
      <c r="V652" s="19" t="s">
        <v>70</v>
      </c>
    </row>
    <row r="653" spans="1:22" x14ac:dyDescent="0.35">
      <c r="A653" s="1">
        <v>42495</v>
      </c>
      <c r="B653">
        <v>208</v>
      </c>
      <c r="C653">
        <v>8</v>
      </c>
      <c r="D653">
        <v>43</v>
      </c>
      <c r="E653" s="39"/>
      <c r="F653" s="33">
        <f t="shared" si="35"/>
        <v>1516</v>
      </c>
      <c r="G653" s="14">
        <f t="shared" si="31"/>
        <v>1891</v>
      </c>
      <c r="H653" s="12">
        <v>0</v>
      </c>
      <c r="I653" s="12">
        <v>12000</v>
      </c>
      <c r="J653">
        <f t="shared" si="32"/>
        <v>0.62999999999988177</v>
      </c>
      <c r="K653" s="31">
        <f t="shared" si="33"/>
        <v>73000</v>
      </c>
      <c r="L653" s="5">
        <v>88000</v>
      </c>
      <c r="M653" s="32">
        <v>15000</v>
      </c>
      <c r="N653" s="5">
        <v>1777198</v>
      </c>
      <c r="O653" s="6">
        <v>1779089</v>
      </c>
      <c r="P653" s="12">
        <v>1073.43</v>
      </c>
      <c r="Q653" s="6">
        <v>1074.06</v>
      </c>
      <c r="R653" s="12">
        <v>10</v>
      </c>
      <c r="T653" s="13" t="s">
        <v>63</v>
      </c>
      <c r="U653" s="13" t="s">
        <v>68</v>
      </c>
      <c r="V653" s="19" t="s">
        <v>70</v>
      </c>
    </row>
    <row r="654" spans="1:22" x14ac:dyDescent="0.35">
      <c r="A654" s="1">
        <v>42496</v>
      </c>
      <c r="B654">
        <v>76</v>
      </c>
      <c r="C654">
        <v>2</v>
      </c>
      <c r="D654">
        <v>27</v>
      </c>
      <c r="E654" s="39"/>
      <c r="F654" s="33">
        <f t="shared" ref="F654:F685" si="36">+B654*B$4+C654*C$4+D654*D$4</f>
        <v>776</v>
      </c>
      <c r="G654" s="14">
        <f t="shared" si="31"/>
        <v>1891</v>
      </c>
      <c r="H654" s="12">
        <v>0</v>
      </c>
      <c r="I654" s="12">
        <v>0</v>
      </c>
      <c r="J654">
        <f t="shared" si="32"/>
        <v>0.57999999999992724</v>
      </c>
      <c r="K654" s="31">
        <f t="shared" si="33"/>
        <v>23900</v>
      </c>
      <c r="L654" s="5">
        <v>28900</v>
      </c>
      <c r="M654" s="32">
        <v>5000</v>
      </c>
      <c r="N654" s="5">
        <v>1777198</v>
      </c>
      <c r="O654" s="6">
        <v>1779089</v>
      </c>
      <c r="P654" s="12">
        <v>1075</v>
      </c>
      <c r="Q654" s="6">
        <v>1075.58</v>
      </c>
      <c r="R654" s="12">
        <v>4</v>
      </c>
      <c r="T654" s="13" t="s">
        <v>63</v>
      </c>
      <c r="U654" s="13" t="s">
        <v>68</v>
      </c>
      <c r="V654" s="19" t="s">
        <v>70</v>
      </c>
    </row>
    <row r="655" spans="1:22" x14ac:dyDescent="0.35">
      <c r="A655" s="1">
        <v>42497</v>
      </c>
      <c r="B655">
        <v>72</v>
      </c>
      <c r="C655">
        <v>4</v>
      </c>
      <c r="D655">
        <v>27</v>
      </c>
      <c r="E655" s="39"/>
      <c r="F655" s="33">
        <f t="shared" si="36"/>
        <v>772</v>
      </c>
      <c r="G655" s="14">
        <f t="shared" si="31"/>
        <v>2056</v>
      </c>
      <c r="H655" s="12">
        <v>0</v>
      </c>
      <c r="I655" s="12">
        <v>0</v>
      </c>
      <c r="J655">
        <f t="shared" si="32"/>
        <v>0</v>
      </c>
      <c r="K655" s="31">
        <f t="shared" si="33"/>
        <v>25400</v>
      </c>
      <c r="L655" s="5">
        <v>29400</v>
      </c>
      <c r="M655" s="32">
        <v>4000</v>
      </c>
      <c r="N655" s="5">
        <v>1779235</v>
      </c>
      <c r="O655" s="6">
        <v>1781291</v>
      </c>
      <c r="P655" s="12">
        <v>1075.58</v>
      </c>
      <c r="Q655" s="6">
        <v>1075.58</v>
      </c>
      <c r="R655" s="12">
        <v>4</v>
      </c>
      <c r="T655" s="13" t="s">
        <v>63</v>
      </c>
      <c r="U655" s="13" t="s">
        <v>68</v>
      </c>
      <c r="V655" s="19" t="s">
        <v>70</v>
      </c>
    </row>
    <row r="656" spans="1:22" x14ac:dyDescent="0.35">
      <c r="A656" s="1">
        <v>42498</v>
      </c>
      <c r="B656">
        <v>72</v>
      </c>
      <c r="C656">
        <v>2</v>
      </c>
      <c r="D656">
        <v>59</v>
      </c>
      <c r="E656" s="39"/>
      <c r="F656" s="33">
        <f t="shared" si="36"/>
        <v>1404</v>
      </c>
      <c r="G656" s="14">
        <f t="shared" si="31"/>
        <v>3209</v>
      </c>
      <c r="H656" s="12">
        <v>0</v>
      </c>
      <c r="I656" s="12">
        <v>0</v>
      </c>
      <c r="J656">
        <f t="shared" si="32"/>
        <v>0</v>
      </c>
      <c r="K656" s="31">
        <f t="shared" si="33"/>
        <v>29500</v>
      </c>
      <c r="L656" s="5">
        <v>32500</v>
      </c>
      <c r="M656" s="32">
        <v>3000</v>
      </c>
      <c r="N656" s="5">
        <v>1781312</v>
      </c>
      <c r="O656" s="6">
        <v>1784521</v>
      </c>
      <c r="P656" s="12">
        <v>1077.08</v>
      </c>
      <c r="Q656" s="6">
        <v>1077.08</v>
      </c>
      <c r="R656" s="12">
        <v>4</v>
      </c>
      <c r="T656" s="13" t="s">
        <v>63</v>
      </c>
      <c r="U656" s="13" t="s">
        <v>68</v>
      </c>
      <c r="V656" s="19" t="s">
        <v>70</v>
      </c>
    </row>
    <row r="657" spans="1:22" x14ac:dyDescent="0.35">
      <c r="A657" s="1">
        <v>42499</v>
      </c>
      <c r="B657">
        <v>185</v>
      </c>
      <c r="C657">
        <v>13</v>
      </c>
      <c r="D657">
        <v>58</v>
      </c>
      <c r="E657" s="39"/>
      <c r="F657" s="33">
        <f t="shared" si="36"/>
        <v>1767</v>
      </c>
      <c r="G657" s="14">
        <f t="shared" si="31"/>
        <v>4276</v>
      </c>
      <c r="H657" s="12">
        <v>0</v>
      </c>
      <c r="I657" s="12">
        <v>0</v>
      </c>
      <c r="J657">
        <f t="shared" si="32"/>
        <v>0.77999999999997272</v>
      </c>
      <c r="K657" s="31">
        <f t="shared" si="33"/>
        <v>69200</v>
      </c>
      <c r="L657" s="5">
        <v>84200</v>
      </c>
      <c r="M657" s="32">
        <v>15000</v>
      </c>
      <c r="N657" s="5">
        <v>1784595</v>
      </c>
      <c r="O657" s="6">
        <v>1788871</v>
      </c>
      <c r="P657" s="12">
        <v>1078</v>
      </c>
      <c r="Q657" s="6">
        <v>1078.78</v>
      </c>
      <c r="R657" s="12">
        <v>10</v>
      </c>
      <c r="T657" s="13" t="s">
        <v>63</v>
      </c>
      <c r="U657" s="13" t="s">
        <v>68</v>
      </c>
      <c r="V657" s="19" t="s">
        <v>70</v>
      </c>
    </row>
    <row r="658" spans="1:22" x14ac:dyDescent="0.35">
      <c r="A658" s="1">
        <v>42500</v>
      </c>
      <c r="B658">
        <v>67</v>
      </c>
      <c r="C658">
        <v>3</v>
      </c>
      <c r="D658">
        <v>23</v>
      </c>
      <c r="E658" s="39"/>
      <c r="F658" s="33">
        <f t="shared" si="36"/>
        <v>673</v>
      </c>
      <c r="G658" s="14">
        <f t="shared" si="31"/>
        <v>0</v>
      </c>
      <c r="H658" s="12">
        <v>0</v>
      </c>
      <c r="I658" s="12">
        <v>0</v>
      </c>
      <c r="J658">
        <f t="shared" si="32"/>
        <v>0.58000000000015461</v>
      </c>
      <c r="K658" s="31">
        <f t="shared" si="33"/>
        <v>-210600</v>
      </c>
      <c r="L658" s="5">
        <v>24400</v>
      </c>
      <c r="M658" s="32">
        <v>235000</v>
      </c>
      <c r="N658" s="5">
        <v>1789231</v>
      </c>
      <c r="O658" s="6">
        <v>1789231</v>
      </c>
      <c r="P658" s="12">
        <v>1079.55</v>
      </c>
      <c r="Q658" s="6">
        <v>1080.1300000000001</v>
      </c>
      <c r="R658" s="12">
        <v>4</v>
      </c>
      <c r="T658" s="13" t="s">
        <v>63</v>
      </c>
      <c r="U658" s="13" t="s">
        <v>68</v>
      </c>
      <c r="V658" s="19" t="s">
        <v>70</v>
      </c>
    </row>
    <row r="659" spans="1:22" x14ac:dyDescent="0.35">
      <c r="A659" s="1">
        <v>42501</v>
      </c>
      <c r="B659">
        <v>85</v>
      </c>
      <c r="C659">
        <v>5</v>
      </c>
      <c r="D659">
        <v>23</v>
      </c>
      <c r="E659" s="39"/>
      <c r="F659" s="33">
        <f t="shared" si="36"/>
        <v>735</v>
      </c>
      <c r="G659" s="14">
        <f t="shared" si="31"/>
        <v>2785</v>
      </c>
      <c r="H659" s="12">
        <v>0</v>
      </c>
      <c r="I659" s="12">
        <v>0</v>
      </c>
      <c r="J659">
        <f t="shared" si="32"/>
        <v>0.96999999999979991</v>
      </c>
      <c r="K659" s="31">
        <f t="shared" si="33"/>
        <v>18000</v>
      </c>
      <c r="L659" s="5">
        <v>33000</v>
      </c>
      <c r="M659" s="32">
        <v>15000</v>
      </c>
      <c r="N659" s="5">
        <f>+O658</f>
        <v>1789231</v>
      </c>
      <c r="O659" s="6">
        <f>+N660</f>
        <v>1792016</v>
      </c>
      <c r="P659" s="12">
        <v>1080.9000000000001</v>
      </c>
      <c r="Q659" s="6">
        <v>1081.8699999999999</v>
      </c>
      <c r="R659" s="12">
        <v>5</v>
      </c>
      <c r="T659" s="13" t="s">
        <v>63</v>
      </c>
      <c r="U659" s="13" t="s">
        <v>68</v>
      </c>
      <c r="V659" s="19" t="s">
        <v>70</v>
      </c>
    </row>
    <row r="660" spans="1:22" x14ac:dyDescent="0.35">
      <c r="A660" s="1">
        <v>42502</v>
      </c>
      <c r="B660">
        <v>205</v>
      </c>
      <c r="C660">
        <v>11</v>
      </c>
      <c r="D660">
        <v>44</v>
      </c>
      <c r="E660" s="39"/>
      <c r="F660" s="33">
        <f t="shared" si="36"/>
        <v>1539</v>
      </c>
      <c r="G660" s="14">
        <f t="shared" si="31"/>
        <v>914</v>
      </c>
      <c r="H660" s="12">
        <v>0</v>
      </c>
      <c r="I660" s="12">
        <v>0</v>
      </c>
      <c r="J660">
        <f t="shared" si="32"/>
        <v>0.82000000000016371</v>
      </c>
      <c r="K660" s="31">
        <f t="shared" si="33"/>
        <v>68800</v>
      </c>
      <c r="L660" s="5">
        <v>75500</v>
      </c>
      <c r="M660" s="32">
        <v>6700</v>
      </c>
      <c r="N660" s="5">
        <v>1792016</v>
      </c>
      <c r="O660" s="6">
        <v>1792930</v>
      </c>
      <c r="P660" s="12">
        <v>1082.8499999999999</v>
      </c>
      <c r="Q660" s="6">
        <v>1083.67</v>
      </c>
      <c r="R660" s="12">
        <v>10</v>
      </c>
      <c r="T660" s="13" t="s">
        <v>63</v>
      </c>
      <c r="U660" s="13" t="s">
        <v>68</v>
      </c>
      <c r="V660" s="19" t="s">
        <v>70</v>
      </c>
    </row>
    <row r="661" spans="1:22" x14ac:dyDescent="0.35">
      <c r="A661" s="1">
        <v>42503</v>
      </c>
      <c r="B661">
        <v>70</v>
      </c>
      <c r="C661">
        <v>4</v>
      </c>
      <c r="D661">
        <v>16</v>
      </c>
      <c r="E661" s="39"/>
      <c r="F661" s="33">
        <f t="shared" si="36"/>
        <v>546</v>
      </c>
      <c r="G661" s="14">
        <f t="shared" si="31"/>
        <v>14</v>
      </c>
      <c r="H661" s="12">
        <v>0</v>
      </c>
      <c r="I661" s="12">
        <v>12000</v>
      </c>
      <c r="J661">
        <f t="shared" si="32"/>
        <v>0.3000000000001819</v>
      </c>
      <c r="K661" s="31">
        <f t="shared" si="33"/>
        <v>30700</v>
      </c>
      <c r="L661" s="5">
        <v>43200</v>
      </c>
      <c r="M661" s="32">
        <v>12500</v>
      </c>
      <c r="N661" s="5">
        <v>1795829</v>
      </c>
      <c r="O661" s="6">
        <v>1795843</v>
      </c>
      <c r="P661" s="12">
        <v>1084.8399999999999</v>
      </c>
      <c r="Q661" s="6">
        <v>1085.1400000000001</v>
      </c>
      <c r="R661" s="12">
        <v>4</v>
      </c>
      <c r="T661" s="13" t="s">
        <v>63</v>
      </c>
      <c r="U661" s="13" t="s">
        <v>68</v>
      </c>
      <c r="V661" s="19" t="s">
        <v>70</v>
      </c>
    </row>
    <row r="662" spans="1:22" x14ac:dyDescent="0.35">
      <c r="A662" s="1">
        <v>42504</v>
      </c>
      <c r="B662">
        <v>96</v>
      </c>
      <c r="C662">
        <v>3</v>
      </c>
      <c r="D662">
        <v>47</v>
      </c>
      <c r="E662" s="39"/>
      <c r="F662" s="33">
        <f t="shared" si="36"/>
        <v>1240</v>
      </c>
      <c r="G662" s="14">
        <f t="shared" si="31"/>
        <v>6</v>
      </c>
      <c r="H662" s="12">
        <v>0</v>
      </c>
      <c r="I662" s="12">
        <v>0</v>
      </c>
      <c r="J662">
        <f t="shared" si="32"/>
        <v>0.54999999999995453</v>
      </c>
      <c r="K662" s="31">
        <f t="shared" si="33"/>
        <v>35100</v>
      </c>
      <c r="L662" s="5">
        <v>40100</v>
      </c>
      <c r="M662" s="32">
        <v>5000</v>
      </c>
      <c r="N662" s="5">
        <v>1798426</v>
      </c>
      <c r="O662" s="6">
        <v>1798432</v>
      </c>
      <c r="P662" s="12">
        <v>1086.04</v>
      </c>
      <c r="Q662" s="6">
        <v>1086.5899999999999</v>
      </c>
      <c r="R662" s="12">
        <v>5</v>
      </c>
      <c r="T662" s="13" t="s">
        <v>63</v>
      </c>
      <c r="U662" s="13" t="s">
        <v>68</v>
      </c>
      <c r="V662" s="19" t="s">
        <v>70</v>
      </c>
    </row>
    <row r="663" spans="1:22" x14ac:dyDescent="0.35">
      <c r="A663" s="1">
        <v>42505</v>
      </c>
      <c r="B663">
        <v>127</v>
      </c>
      <c r="C663">
        <v>6</v>
      </c>
      <c r="D663">
        <v>48</v>
      </c>
      <c r="E663" s="39"/>
      <c r="F663" s="33">
        <f t="shared" si="36"/>
        <v>1365</v>
      </c>
      <c r="G663" s="14">
        <f t="shared" si="31"/>
        <v>413</v>
      </c>
      <c r="H663" s="12">
        <v>0</v>
      </c>
      <c r="I663" s="12">
        <v>0</v>
      </c>
      <c r="J663">
        <f t="shared" si="32"/>
        <v>0.81999999999993634</v>
      </c>
      <c r="K663" s="31">
        <f t="shared" si="33"/>
        <v>43800</v>
      </c>
      <c r="L663" s="5">
        <v>49800</v>
      </c>
      <c r="M663" s="32">
        <v>6000</v>
      </c>
      <c r="N663" s="5">
        <v>1800065</v>
      </c>
      <c r="O663" s="6">
        <v>1800478</v>
      </c>
      <c r="P663" s="12">
        <v>1087.54</v>
      </c>
      <c r="Q663" s="6">
        <v>1088.3599999999999</v>
      </c>
      <c r="R663" s="12">
        <v>5</v>
      </c>
      <c r="T663" s="13" t="s">
        <v>63</v>
      </c>
      <c r="U663" s="13" t="s">
        <v>68</v>
      </c>
      <c r="V663" s="19" t="s">
        <v>70</v>
      </c>
    </row>
    <row r="664" spans="1:22" x14ac:dyDescent="0.35">
      <c r="A664" s="1">
        <v>42506</v>
      </c>
      <c r="B664">
        <v>252</v>
      </c>
      <c r="C664">
        <v>4</v>
      </c>
      <c r="D664">
        <v>39</v>
      </c>
      <c r="E664" s="39"/>
      <c r="F664" s="33">
        <f t="shared" si="36"/>
        <v>1552</v>
      </c>
      <c r="G664" s="14">
        <f t="shared" si="31"/>
        <v>1166</v>
      </c>
      <c r="H664" s="12">
        <v>0</v>
      </c>
      <c r="I664" s="12">
        <v>0</v>
      </c>
      <c r="J664">
        <f t="shared" si="32"/>
        <v>0</v>
      </c>
      <c r="K664" s="31">
        <f t="shared" si="33"/>
        <v>-81100</v>
      </c>
      <c r="L664" s="5">
        <v>84900</v>
      </c>
      <c r="M664" s="32">
        <v>166000</v>
      </c>
      <c r="N664" s="5">
        <v>1802368</v>
      </c>
      <c r="O664" s="6">
        <v>1803534</v>
      </c>
      <c r="P664" s="12">
        <v>1089.29</v>
      </c>
      <c r="Q664" s="6">
        <v>1089.29</v>
      </c>
      <c r="R664" s="12">
        <v>11</v>
      </c>
      <c r="T664" s="13" t="s">
        <v>63</v>
      </c>
      <c r="U664" s="13" t="s">
        <v>68</v>
      </c>
      <c r="V664" s="19" t="s">
        <v>70</v>
      </c>
    </row>
    <row r="665" spans="1:22" x14ac:dyDescent="0.35">
      <c r="A665" s="1">
        <v>42507</v>
      </c>
      <c r="B665">
        <v>68</v>
      </c>
      <c r="C665">
        <v>1</v>
      </c>
      <c r="D665">
        <v>33</v>
      </c>
      <c r="E665" s="39"/>
      <c r="F665" s="33">
        <f t="shared" si="36"/>
        <v>868</v>
      </c>
      <c r="G665" s="14">
        <f t="shared" si="31"/>
        <v>1000</v>
      </c>
      <c r="H665" s="12">
        <v>0</v>
      </c>
      <c r="I665" s="12">
        <v>12000</v>
      </c>
      <c r="J665">
        <f t="shared" si="32"/>
        <v>0</v>
      </c>
      <c r="K665" s="31">
        <f t="shared" si="33"/>
        <v>22300</v>
      </c>
      <c r="L665" s="5">
        <v>39300</v>
      </c>
      <c r="M665" s="32">
        <v>17000</v>
      </c>
      <c r="N665" s="5">
        <v>1805740</v>
      </c>
      <c r="O665" s="6">
        <v>1806740</v>
      </c>
      <c r="P665" s="12">
        <v>1089.81</v>
      </c>
      <c r="Q665" s="6">
        <v>1089.81</v>
      </c>
      <c r="R665" s="12">
        <v>4</v>
      </c>
      <c r="T665" s="13" t="s">
        <v>63</v>
      </c>
      <c r="U665" s="13" t="s">
        <v>68</v>
      </c>
      <c r="V665" s="19" t="s">
        <v>70</v>
      </c>
    </row>
    <row r="666" spans="1:22" x14ac:dyDescent="0.35">
      <c r="A666" s="1">
        <v>42508</v>
      </c>
      <c r="B666">
        <v>77</v>
      </c>
      <c r="C666">
        <v>5</v>
      </c>
      <c r="D666">
        <v>41</v>
      </c>
      <c r="E666" s="39"/>
      <c r="F666" s="33">
        <f t="shared" si="36"/>
        <v>1071</v>
      </c>
      <c r="G666" s="14">
        <f t="shared" si="31"/>
        <v>1538</v>
      </c>
      <c r="H666" s="12">
        <v>0</v>
      </c>
      <c r="I666" s="12">
        <v>0</v>
      </c>
      <c r="J666">
        <f t="shared" si="32"/>
        <v>0.39000000000010004</v>
      </c>
      <c r="K666" s="31">
        <f t="shared" si="33"/>
        <v>24300</v>
      </c>
      <c r="L666" s="5">
        <v>34300</v>
      </c>
      <c r="M666" s="32">
        <v>10000</v>
      </c>
      <c r="N666" s="5">
        <v>1806740</v>
      </c>
      <c r="O666" s="6">
        <v>1808278</v>
      </c>
      <c r="P666" s="12">
        <v>1089.81</v>
      </c>
      <c r="Q666" s="6">
        <v>1090.2</v>
      </c>
      <c r="R666" s="12">
        <v>4</v>
      </c>
      <c r="T666" s="13" t="s">
        <v>63</v>
      </c>
      <c r="U666" s="13" t="s">
        <v>68</v>
      </c>
      <c r="V666" s="19" t="s">
        <v>70</v>
      </c>
    </row>
    <row r="667" spans="1:22" x14ac:dyDescent="0.35">
      <c r="A667" s="1">
        <v>42509</v>
      </c>
      <c r="B667">
        <v>231</v>
      </c>
      <c r="C667">
        <v>10</v>
      </c>
      <c r="D667">
        <v>33</v>
      </c>
      <c r="E667" s="39"/>
      <c r="F667" s="33">
        <f t="shared" si="36"/>
        <v>1393</v>
      </c>
      <c r="G667" s="14">
        <f t="shared" si="31"/>
        <v>1551</v>
      </c>
      <c r="H667" s="12">
        <v>0</v>
      </c>
      <c r="I667" s="12">
        <v>0</v>
      </c>
      <c r="J667">
        <f t="shared" si="32"/>
        <v>0.34999999999990905</v>
      </c>
      <c r="K667" s="31">
        <f t="shared" si="33"/>
        <v>-8100</v>
      </c>
      <c r="L667" s="5">
        <v>81900</v>
      </c>
      <c r="M667" s="32">
        <v>90000</v>
      </c>
      <c r="N667" s="5">
        <v>1810896</v>
      </c>
      <c r="O667" s="6">
        <v>1812447</v>
      </c>
      <c r="P667" s="12">
        <v>1090.02</v>
      </c>
      <c r="Q667" s="6">
        <v>1090.3699999999999</v>
      </c>
      <c r="R667" s="12">
        <v>10</v>
      </c>
      <c r="T667" s="13" t="s">
        <v>63</v>
      </c>
      <c r="U667" s="13" t="s">
        <v>68</v>
      </c>
      <c r="V667" s="19" t="s">
        <v>70</v>
      </c>
    </row>
    <row r="668" spans="1:22" x14ac:dyDescent="0.35">
      <c r="A668" s="1">
        <v>42510</v>
      </c>
      <c r="B668">
        <v>71</v>
      </c>
      <c r="C668">
        <v>1</v>
      </c>
      <c r="D668">
        <v>53</v>
      </c>
      <c r="E668" s="39"/>
      <c r="F668" s="33">
        <f t="shared" si="36"/>
        <v>1277</v>
      </c>
      <c r="G668" s="14">
        <f t="shared" si="31"/>
        <v>2710</v>
      </c>
      <c r="H668" s="12">
        <v>0</v>
      </c>
      <c r="I668" s="12">
        <v>0</v>
      </c>
      <c r="J668">
        <f t="shared" si="32"/>
        <v>1.3100000000001728</v>
      </c>
      <c r="K668" s="31">
        <f t="shared" si="33"/>
        <v>26400</v>
      </c>
      <c r="L668" s="5">
        <v>31400</v>
      </c>
      <c r="M668" s="32">
        <v>5000</v>
      </c>
      <c r="N668" s="5">
        <v>1812447</v>
      </c>
      <c r="O668" s="6">
        <v>1815157</v>
      </c>
      <c r="P668" s="12">
        <v>1090.3699999999999</v>
      </c>
      <c r="Q668" s="6">
        <v>1091.68</v>
      </c>
      <c r="R668" s="12">
        <v>4</v>
      </c>
      <c r="T668" s="13" t="s">
        <v>63</v>
      </c>
      <c r="U668" s="13" t="s">
        <v>68</v>
      </c>
      <c r="V668" s="19" t="s">
        <v>70</v>
      </c>
    </row>
    <row r="669" spans="1:22" x14ac:dyDescent="0.35">
      <c r="A669" s="1">
        <v>42511</v>
      </c>
      <c r="B669">
        <v>63</v>
      </c>
      <c r="C669">
        <v>3</v>
      </c>
      <c r="D669">
        <v>40</v>
      </c>
      <c r="E669" s="39"/>
      <c r="F669" s="33">
        <f t="shared" si="36"/>
        <v>1001</v>
      </c>
      <c r="G669" s="14">
        <f t="shared" si="31"/>
        <v>1787</v>
      </c>
      <c r="H669" s="12">
        <v>0</v>
      </c>
      <c r="I669" s="12">
        <v>0</v>
      </c>
      <c r="J669">
        <f t="shared" si="32"/>
        <v>7.999999999992724E-2</v>
      </c>
      <c r="K669" s="31">
        <f t="shared" si="33"/>
        <v>25500</v>
      </c>
      <c r="L669" s="5">
        <v>41500</v>
      </c>
      <c r="M669" s="32">
        <v>16000</v>
      </c>
      <c r="N669" s="5">
        <v>1816722</v>
      </c>
      <c r="O669" s="6">
        <v>1818509</v>
      </c>
      <c r="P669" s="12">
        <v>1092.52</v>
      </c>
      <c r="Q669" s="6">
        <v>1092.5999999999999</v>
      </c>
      <c r="R669" s="12">
        <v>3</v>
      </c>
      <c r="T669" s="13" t="s">
        <v>63</v>
      </c>
      <c r="U669" s="13" t="s">
        <v>68</v>
      </c>
      <c r="V669" s="19" t="s">
        <v>70</v>
      </c>
    </row>
    <row r="670" spans="1:22" x14ac:dyDescent="0.35">
      <c r="A670" s="1">
        <v>42512</v>
      </c>
      <c r="B670">
        <v>66</v>
      </c>
      <c r="C670">
        <v>1</v>
      </c>
      <c r="D670">
        <v>63</v>
      </c>
      <c r="E670" s="39"/>
      <c r="F670" s="33">
        <f t="shared" si="36"/>
        <v>1462</v>
      </c>
      <c r="G670" s="14">
        <f t="shared" si="31"/>
        <v>1667</v>
      </c>
      <c r="H670" s="12">
        <v>0</v>
      </c>
      <c r="I670" s="12">
        <v>0</v>
      </c>
      <c r="J670">
        <f t="shared" si="32"/>
        <v>0.90000000000009095</v>
      </c>
      <c r="K670" s="31">
        <f t="shared" si="33"/>
        <v>31000</v>
      </c>
      <c r="L670" s="5">
        <v>35000</v>
      </c>
      <c r="M670" s="32">
        <v>4000</v>
      </c>
      <c r="N670" s="5">
        <v>1819633</v>
      </c>
      <c r="O670" s="6">
        <v>1821300</v>
      </c>
      <c r="P670" s="12">
        <v>1093.8699999999999</v>
      </c>
      <c r="Q670" s="6">
        <v>1094.77</v>
      </c>
      <c r="R670" s="12">
        <v>4</v>
      </c>
      <c r="T670" s="13" t="s">
        <v>63</v>
      </c>
      <c r="U670" s="13" t="s">
        <v>68</v>
      </c>
      <c r="V670" s="19" t="s">
        <v>70</v>
      </c>
    </row>
    <row r="671" spans="1:22" x14ac:dyDescent="0.35">
      <c r="A671" s="1">
        <v>42513</v>
      </c>
      <c r="B671">
        <v>213</v>
      </c>
      <c r="C671">
        <v>13</v>
      </c>
      <c r="D671">
        <v>39</v>
      </c>
      <c r="E671" s="39"/>
      <c r="F671" s="33">
        <f t="shared" si="36"/>
        <v>1471</v>
      </c>
      <c r="G671" s="14">
        <f t="shared" si="31"/>
        <v>880</v>
      </c>
      <c r="H671" s="12">
        <v>5</v>
      </c>
      <c r="I671" s="12">
        <v>0</v>
      </c>
      <c r="J671">
        <f t="shared" si="32"/>
        <v>0.78999999999996362</v>
      </c>
      <c r="K671" s="31">
        <f t="shared" si="33"/>
        <v>56400</v>
      </c>
      <c r="L671" s="5">
        <v>83400</v>
      </c>
      <c r="M671" s="32">
        <v>27000</v>
      </c>
      <c r="N671" s="5">
        <v>1822575</v>
      </c>
      <c r="O671" s="6">
        <v>1823455</v>
      </c>
      <c r="P671" s="12">
        <v>1095.67</v>
      </c>
      <c r="Q671" s="6">
        <v>1096.46</v>
      </c>
      <c r="R671" s="12">
        <v>10</v>
      </c>
      <c r="T671" s="13" t="s">
        <v>63</v>
      </c>
      <c r="U671" s="13" t="s">
        <v>68</v>
      </c>
      <c r="V671" s="19" t="s">
        <v>70</v>
      </c>
    </row>
    <row r="672" spans="1:22" x14ac:dyDescent="0.35">
      <c r="A672" s="1">
        <v>42514</v>
      </c>
      <c r="B672">
        <v>47</v>
      </c>
      <c r="C672">
        <v>3</v>
      </c>
      <c r="D672">
        <v>31</v>
      </c>
      <c r="E672" s="39"/>
      <c r="F672" s="33">
        <f t="shared" si="36"/>
        <v>773</v>
      </c>
      <c r="G672" s="14">
        <f t="shared" si="31"/>
        <v>1810</v>
      </c>
      <c r="H672" s="12">
        <v>0</v>
      </c>
      <c r="I672" s="12">
        <v>0</v>
      </c>
      <c r="J672">
        <f t="shared" si="32"/>
        <v>0.62000000000011823</v>
      </c>
      <c r="K672" s="31">
        <f t="shared" si="33"/>
        <v>17200</v>
      </c>
      <c r="L672" s="5">
        <v>23200</v>
      </c>
      <c r="M672" s="32">
        <v>6000</v>
      </c>
      <c r="N672" s="5">
        <v>1825993</v>
      </c>
      <c r="O672" s="6">
        <v>1827803</v>
      </c>
      <c r="P672" s="12">
        <v>1097.26</v>
      </c>
      <c r="Q672" s="6">
        <v>1097.8800000000001</v>
      </c>
      <c r="R672" s="12">
        <v>4</v>
      </c>
      <c r="T672" s="13" t="s">
        <v>63</v>
      </c>
      <c r="U672" s="13" t="s">
        <v>68</v>
      </c>
      <c r="V672" s="19" t="s">
        <v>70</v>
      </c>
    </row>
    <row r="673" spans="1:22" x14ac:dyDescent="0.35">
      <c r="A673" s="1">
        <v>42515</v>
      </c>
      <c r="B673">
        <v>94</v>
      </c>
      <c r="C673">
        <v>2</v>
      </c>
      <c r="D673">
        <v>63</v>
      </c>
      <c r="E673" s="39"/>
      <c r="F673" s="33">
        <f t="shared" si="36"/>
        <v>1550</v>
      </c>
      <c r="G673" s="14">
        <f t="shared" si="31"/>
        <v>2987</v>
      </c>
      <c r="H673" s="12">
        <v>11</v>
      </c>
      <c r="I673" s="12">
        <v>12000</v>
      </c>
      <c r="J673">
        <f t="shared" si="32"/>
        <v>0.66000000000008185</v>
      </c>
      <c r="K673" s="31">
        <f t="shared" si="33"/>
        <v>19200</v>
      </c>
      <c r="L673" s="5">
        <v>58200</v>
      </c>
      <c r="M673" s="32">
        <v>39000</v>
      </c>
      <c r="N673" s="5">
        <v>1828089</v>
      </c>
      <c r="O673" s="6">
        <v>1831076</v>
      </c>
      <c r="P673" s="12">
        <v>1098.77</v>
      </c>
      <c r="Q673" s="6">
        <v>1099.43</v>
      </c>
      <c r="R673" s="12">
        <v>5</v>
      </c>
      <c r="T673" s="13" t="s">
        <v>63</v>
      </c>
      <c r="U673" s="13" t="s">
        <v>68</v>
      </c>
      <c r="V673" s="19" t="s">
        <v>70</v>
      </c>
    </row>
    <row r="674" spans="1:22" x14ac:dyDescent="0.35">
      <c r="A674" s="1">
        <v>42516</v>
      </c>
      <c r="B674">
        <v>169</v>
      </c>
      <c r="C674">
        <v>15</v>
      </c>
      <c r="D674">
        <v>41</v>
      </c>
      <c r="E674" s="39"/>
      <c r="F674" s="33">
        <f t="shared" si="36"/>
        <v>1387</v>
      </c>
      <c r="G674" s="14">
        <f t="shared" si="31"/>
        <v>3600</v>
      </c>
      <c r="H674" s="12">
        <v>6</v>
      </c>
      <c r="I674" s="12">
        <v>0</v>
      </c>
      <c r="J674">
        <f t="shared" si="32"/>
        <v>0.66999999999984539</v>
      </c>
      <c r="K674" s="31">
        <f t="shared" si="33"/>
        <v>68500</v>
      </c>
      <c r="L674" s="5">
        <v>74500</v>
      </c>
      <c r="M674" s="32">
        <v>6000</v>
      </c>
      <c r="N674" s="5">
        <v>1831378</v>
      </c>
      <c r="O674" s="6">
        <v>1834978</v>
      </c>
      <c r="P674" s="12">
        <v>1100.44</v>
      </c>
      <c r="Q674" s="6">
        <v>1101.1099999999999</v>
      </c>
      <c r="R674" s="12">
        <v>9</v>
      </c>
      <c r="T674" s="13" t="s">
        <v>63</v>
      </c>
      <c r="U674" s="13" t="s">
        <v>68</v>
      </c>
      <c r="V674" s="19" t="s">
        <v>70</v>
      </c>
    </row>
    <row r="675" spans="1:22" x14ac:dyDescent="0.35">
      <c r="A675" s="1">
        <v>42517</v>
      </c>
      <c r="B675">
        <v>66</v>
      </c>
      <c r="C675">
        <v>3</v>
      </c>
      <c r="D675">
        <v>46</v>
      </c>
      <c r="E675" s="39"/>
      <c r="F675" s="33">
        <f t="shared" si="36"/>
        <v>1130</v>
      </c>
      <c r="G675" s="14">
        <f t="shared" si="31"/>
        <v>5961</v>
      </c>
      <c r="H675" s="12">
        <v>5</v>
      </c>
      <c r="I675" s="12"/>
      <c r="J675">
        <f t="shared" si="32"/>
        <v>0.66000000000008185</v>
      </c>
      <c r="K675" s="31">
        <f t="shared" si="33"/>
        <v>26400</v>
      </c>
      <c r="L675" s="5">
        <v>31400</v>
      </c>
      <c r="M675" s="32">
        <v>5000</v>
      </c>
      <c r="N675" s="5">
        <v>1831378</v>
      </c>
      <c r="O675" s="6">
        <v>1837339</v>
      </c>
      <c r="P675" s="12">
        <v>1101.97</v>
      </c>
      <c r="Q675" s="6">
        <v>1102.6300000000001</v>
      </c>
      <c r="R675" s="12">
        <v>4</v>
      </c>
      <c r="T675" s="13" t="s">
        <v>63</v>
      </c>
      <c r="U675" s="13" t="s">
        <v>68</v>
      </c>
      <c r="V675" s="19" t="s">
        <v>70</v>
      </c>
    </row>
    <row r="676" spans="1:22" x14ac:dyDescent="0.35">
      <c r="A676" s="1">
        <v>42518</v>
      </c>
      <c r="B676">
        <v>54</v>
      </c>
      <c r="C676">
        <v>1</v>
      </c>
      <c r="D676">
        <v>46</v>
      </c>
      <c r="E676" s="39"/>
      <c r="F676" s="33">
        <f t="shared" si="36"/>
        <v>1086</v>
      </c>
      <c r="G676" s="14">
        <f t="shared" si="31"/>
        <v>2285</v>
      </c>
      <c r="H676" s="12">
        <v>2</v>
      </c>
      <c r="I676" s="12">
        <v>0</v>
      </c>
      <c r="J676">
        <f t="shared" si="32"/>
        <v>0.65000000000009095</v>
      </c>
      <c r="K676" s="31">
        <f t="shared" si="33"/>
        <v>18400</v>
      </c>
      <c r="L676" s="5">
        <v>26400</v>
      </c>
      <c r="M676" s="32">
        <v>8000</v>
      </c>
      <c r="N676" s="5">
        <v>1837523</v>
      </c>
      <c r="O676" s="6">
        <v>1839808</v>
      </c>
      <c r="P676" s="12">
        <v>1103.5</v>
      </c>
      <c r="Q676" s="6">
        <v>1104.1500000000001</v>
      </c>
      <c r="R676" s="12">
        <v>3</v>
      </c>
      <c r="T676" s="13" t="s">
        <v>63</v>
      </c>
      <c r="U676" s="13" t="s">
        <v>68</v>
      </c>
      <c r="V676" s="19" t="s">
        <v>70</v>
      </c>
    </row>
    <row r="677" spans="1:22" x14ac:dyDescent="0.35">
      <c r="A677" s="1">
        <v>42519</v>
      </c>
      <c r="B677">
        <v>71</v>
      </c>
      <c r="C677">
        <v>6</v>
      </c>
      <c r="D677">
        <v>50</v>
      </c>
      <c r="E677" s="39"/>
      <c r="F677" s="33">
        <f t="shared" si="36"/>
        <v>1237</v>
      </c>
      <c r="G677" s="14">
        <f t="shared" si="31"/>
        <v>9990</v>
      </c>
      <c r="H677" s="12">
        <v>12</v>
      </c>
      <c r="I677" s="12">
        <v>12000</v>
      </c>
      <c r="J677">
        <f t="shared" si="32"/>
        <v>0.69000000000005457</v>
      </c>
      <c r="K677" s="31">
        <f t="shared" si="33"/>
        <v>18000</v>
      </c>
      <c r="L677" s="5">
        <v>48000</v>
      </c>
      <c r="M677" s="32">
        <v>30000</v>
      </c>
      <c r="N677" s="5">
        <v>1840080</v>
      </c>
      <c r="O677" s="6">
        <v>1850070</v>
      </c>
      <c r="P677" s="12">
        <v>1104.96</v>
      </c>
      <c r="Q677" s="6">
        <v>1105.6500000000001</v>
      </c>
      <c r="R677" s="12">
        <v>4</v>
      </c>
      <c r="T677" s="13" t="s">
        <v>63</v>
      </c>
      <c r="U677" s="13" t="s">
        <v>68</v>
      </c>
      <c r="V677" s="19" t="s">
        <v>70</v>
      </c>
    </row>
    <row r="678" spans="1:22" x14ac:dyDescent="0.35">
      <c r="A678" s="1">
        <v>42520</v>
      </c>
      <c r="B678">
        <v>225</v>
      </c>
      <c r="C678">
        <v>16</v>
      </c>
      <c r="D678">
        <v>27</v>
      </c>
      <c r="E678" s="39"/>
      <c r="F678" s="33">
        <f t="shared" si="36"/>
        <v>1279</v>
      </c>
      <c r="G678" s="14">
        <f t="shared" si="31"/>
        <v>5130</v>
      </c>
      <c r="H678" s="12">
        <v>1</v>
      </c>
      <c r="I678" s="12">
        <v>0</v>
      </c>
      <c r="J678">
        <f t="shared" si="32"/>
        <v>1.7999999999999545</v>
      </c>
      <c r="K678" s="31">
        <f t="shared" si="33"/>
        <v>47900</v>
      </c>
      <c r="L678" s="5">
        <v>82900</v>
      </c>
      <c r="M678" s="32">
        <v>35000</v>
      </c>
      <c r="N678" s="5">
        <v>1850040</v>
      </c>
      <c r="O678" s="6">
        <v>1855170</v>
      </c>
      <c r="P678" s="12">
        <v>1106.68</v>
      </c>
      <c r="Q678" s="6">
        <v>1108.48</v>
      </c>
      <c r="R678" s="12">
        <v>11</v>
      </c>
      <c r="T678" s="13" t="s">
        <v>63</v>
      </c>
      <c r="U678" s="13" t="s">
        <v>68</v>
      </c>
      <c r="V678" s="19" t="s">
        <v>70</v>
      </c>
    </row>
    <row r="679" spans="1:22" x14ac:dyDescent="0.35">
      <c r="A679" s="1">
        <v>42521</v>
      </c>
      <c r="B679">
        <v>65</v>
      </c>
      <c r="C679">
        <v>3</v>
      </c>
      <c r="D679">
        <v>18</v>
      </c>
      <c r="E679" s="39"/>
      <c r="F679" s="33">
        <f t="shared" si="36"/>
        <v>567</v>
      </c>
      <c r="G679" s="14">
        <f t="shared" si="31"/>
        <v>129</v>
      </c>
      <c r="H679" s="12">
        <v>13</v>
      </c>
      <c r="I679" s="12">
        <v>0</v>
      </c>
      <c r="J679">
        <f t="shared" si="32"/>
        <v>0.63000000000010914</v>
      </c>
      <c r="K679" s="31">
        <f t="shared" si="33"/>
        <v>10500</v>
      </c>
      <c r="L679" s="5">
        <v>30500</v>
      </c>
      <c r="M679" s="32">
        <v>20000</v>
      </c>
      <c r="N679" s="5">
        <v>1846613</v>
      </c>
      <c r="O679" s="6">
        <v>1846742</v>
      </c>
      <c r="P679" s="12">
        <v>1108.3499999999999</v>
      </c>
      <c r="Q679" s="6">
        <v>1108.98</v>
      </c>
      <c r="R679" s="12">
        <v>4</v>
      </c>
      <c r="T679" s="13" t="s">
        <v>63</v>
      </c>
      <c r="U679" s="13" t="s">
        <v>68</v>
      </c>
      <c r="V679" s="19" t="s">
        <v>70</v>
      </c>
    </row>
    <row r="680" spans="1:22" x14ac:dyDescent="0.35">
      <c r="A680" s="1">
        <v>42522</v>
      </c>
      <c r="B680">
        <v>88</v>
      </c>
      <c r="C680">
        <v>1</v>
      </c>
      <c r="D680">
        <v>20</v>
      </c>
      <c r="E680" s="39"/>
      <c r="F680" s="33">
        <f t="shared" si="36"/>
        <v>668</v>
      </c>
      <c r="G680" s="14">
        <f t="shared" si="31"/>
        <v>24</v>
      </c>
      <c r="H680" s="12">
        <v>0</v>
      </c>
      <c r="I680" s="12">
        <v>0</v>
      </c>
      <c r="J680">
        <f t="shared" si="32"/>
        <v>0.56999999999993634</v>
      </c>
      <c r="K680" s="31">
        <f t="shared" si="33"/>
        <v>24600</v>
      </c>
      <c r="L680" s="5">
        <v>29600</v>
      </c>
      <c r="M680" s="32">
        <v>5000</v>
      </c>
      <c r="N680" s="5">
        <v>1847817</v>
      </c>
      <c r="O680" s="6">
        <v>1847841</v>
      </c>
      <c r="P680" s="12">
        <v>1109.77</v>
      </c>
      <c r="Q680" s="6">
        <v>1110.3399999999999</v>
      </c>
      <c r="R680" s="12">
        <v>5</v>
      </c>
      <c r="T680" s="13" t="s">
        <v>63</v>
      </c>
      <c r="U680" s="13" t="s">
        <v>68</v>
      </c>
      <c r="V680" s="19" t="s">
        <v>70</v>
      </c>
    </row>
    <row r="681" spans="1:22" x14ac:dyDescent="0.35">
      <c r="A681" s="1">
        <v>42523</v>
      </c>
      <c r="B681">
        <v>265</v>
      </c>
      <c r="C681">
        <v>7</v>
      </c>
      <c r="D681">
        <v>3</v>
      </c>
      <c r="E681" s="39"/>
      <c r="F681" s="33">
        <f t="shared" si="36"/>
        <v>883</v>
      </c>
      <c r="G681" s="14">
        <f t="shared" si="31"/>
        <v>79</v>
      </c>
      <c r="H681" s="12">
        <v>0</v>
      </c>
      <c r="I681" s="12">
        <v>12000</v>
      </c>
      <c r="J681">
        <f t="shared" si="32"/>
        <v>0.68000000000006366</v>
      </c>
      <c r="K681" s="31">
        <f t="shared" si="33"/>
        <v>79300</v>
      </c>
      <c r="L681" s="5">
        <v>94300</v>
      </c>
      <c r="M681" s="32">
        <v>15000</v>
      </c>
      <c r="N681" s="5">
        <v>1848244</v>
      </c>
      <c r="O681" s="6">
        <v>1848323</v>
      </c>
      <c r="P681" s="12">
        <v>1111.57</v>
      </c>
      <c r="Q681" s="6">
        <v>1112.25</v>
      </c>
      <c r="R681" s="12">
        <v>13</v>
      </c>
      <c r="T681" s="13" t="s">
        <v>63</v>
      </c>
      <c r="U681" s="13" t="s">
        <v>68</v>
      </c>
      <c r="V681" s="19" t="s">
        <v>70</v>
      </c>
    </row>
    <row r="682" spans="1:22" x14ac:dyDescent="0.35">
      <c r="A682" s="1">
        <v>42524</v>
      </c>
      <c r="B682">
        <v>88</v>
      </c>
      <c r="C682">
        <v>3</v>
      </c>
      <c r="D682">
        <v>17</v>
      </c>
      <c r="E682" s="39"/>
      <c r="F682" s="33">
        <f t="shared" si="36"/>
        <v>616</v>
      </c>
      <c r="G682" s="14">
        <f t="shared" si="31"/>
        <v>483</v>
      </c>
      <c r="H682" s="12">
        <v>0</v>
      </c>
      <c r="I682" s="12">
        <v>0</v>
      </c>
      <c r="J682">
        <f t="shared" si="32"/>
        <v>0.61999999999989086</v>
      </c>
      <c r="K682" s="31">
        <f t="shared" si="33"/>
        <v>26700</v>
      </c>
      <c r="L682" s="5">
        <v>30700</v>
      </c>
      <c r="M682" s="32">
        <v>4000</v>
      </c>
      <c r="N682" s="5">
        <v>1850292</v>
      </c>
      <c r="O682" s="6">
        <v>1850775</v>
      </c>
      <c r="P682" s="12">
        <v>1113.25</v>
      </c>
      <c r="Q682" s="6">
        <v>1113.8699999999999</v>
      </c>
      <c r="R682" s="12">
        <v>5</v>
      </c>
      <c r="T682" s="13" t="s">
        <v>63</v>
      </c>
      <c r="U682" s="13" t="s">
        <v>68</v>
      </c>
      <c r="V682" s="19" t="s">
        <v>70</v>
      </c>
    </row>
    <row r="683" spans="1:22" x14ac:dyDescent="0.35">
      <c r="A683" s="1">
        <v>42525</v>
      </c>
      <c r="B683">
        <v>90</v>
      </c>
      <c r="C683">
        <v>0</v>
      </c>
      <c r="D683">
        <v>24</v>
      </c>
      <c r="E683" s="39"/>
      <c r="F683" s="33">
        <f t="shared" si="36"/>
        <v>750</v>
      </c>
      <c r="G683" s="14">
        <f t="shared" si="31"/>
        <v>754</v>
      </c>
      <c r="H683" s="12">
        <v>0</v>
      </c>
      <c r="I683" s="12">
        <v>0</v>
      </c>
      <c r="J683">
        <f t="shared" si="32"/>
        <v>0.5</v>
      </c>
      <c r="K683" s="31">
        <f t="shared" si="33"/>
        <v>23800</v>
      </c>
      <c r="L683" s="5">
        <v>31800</v>
      </c>
      <c r="M683" s="32">
        <v>8000</v>
      </c>
      <c r="N683" s="5">
        <v>1853331</v>
      </c>
      <c r="O683" s="6">
        <v>1854085</v>
      </c>
      <c r="P683" s="12">
        <v>1114.77</v>
      </c>
      <c r="Q683" s="6">
        <v>1115.27</v>
      </c>
      <c r="R683" s="12">
        <v>4</v>
      </c>
      <c r="T683" s="13" t="s">
        <v>63</v>
      </c>
      <c r="U683" s="13" t="s">
        <v>68</v>
      </c>
      <c r="V683" s="19" t="s">
        <v>70</v>
      </c>
    </row>
    <row r="684" spans="1:22" x14ac:dyDescent="0.35">
      <c r="A684" s="1">
        <v>42526</v>
      </c>
      <c r="B684">
        <v>79</v>
      </c>
      <c r="C684">
        <v>8</v>
      </c>
      <c r="D684">
        <v>132</v>
      </c>
      <c r="E684" s="39"/>
      <c r="F684" s="33">
        <f t="shared" si="36"/>
        <v>2909</v>
      </c>
      <c r="G684" s="14">
        <f t="shared" si="31"/>
        <v>24</v>
      </c>
      <c r="H684" s="12">
        <v>0</v>
      </c>
      <c r="I684" s="12">
        <v>12000</v>
      </c>
      <c r="J684">
        <f t="shared" si="32"/>
        <v>0.76999999999998181</v>
      </c>
      <c r="K684" s="31">
        <f t="shared" si="33"/>
        <v>51200</v>
      </c>
      <c r="L684" s="5">
        <v>67200</v>
      </c>
      <c r="M684" s="32">
        <v>16000</v>
      </c>
      <c r="N684" s="5">
        <v>1855446</v>
      </c>
      <c r="O684" s="6">
        <v>1855470</v>
      </c>
      <c r="P684" s="12">
        <v>1116.19</v>
      </c>
      <c r="Q684" s="6">
        <v>1116.96</v>
      </c>
      <c r="R684" s="12">
        <v>5</v>
      </c>
      <c r="T684" s="13" t="s">
        <v>63</v>
      </c>
      <c r="U684" s="13" t="s">
        <v>68</v>
      </c>
      <c r="V684" s="19" t="s">
        <v>70</v>
      </c>
    </row>
    <row r="685" spans="1:22" x14ac:dyDescent="0.35">
      <c r="A685" s="1">
        <v>42527</v>
      </c>
      <c r="B685">
        <v>197</v>
      </c>
      <c r="C685">
        <v>9</v>
      </c>
      <c r="D685">
        <v>46</v>
      </c>
      <c r="E685" s="39"/>
      <c r="F685" s="33">
        <f t="shared" si="36"/>
        <v>1547</v>
      </c>
      <c r="G685" s="14">
        <f t="shared" si="31"/>
        <v>3743</v>
      </c>
      <c r="H685" s="12">
        <v>13</v>
      </c>
      <c r="I685" s="12">
        <v>0</v>
      </c>
      <c r="J685">
        <f t="shared" si="32"/>
        <v>1</v>
      </c>
      <c r="K685" s="31">
        <f t="shared" si="33"/>
        <v>49300</v>
      </c>
      <c r="L685" s="5">
        <v>79300</v>
      </c>
      <c r="M685" s="32">
        <v>30000</v>
      </c>
      <c r="N685" s="5">
        <v>1860786</v>
      </c>
      <c r="O685" s="6">
        <v>1864529</v>
      </c>
      <c r="P685" s="12">
        <v>1117.81</v>
      </c>
      <c r="Q685" s="6">
        <v>1118.81</v>
      </c>
      <c r="R685" s="12">
        <v>10</v>
      </c>
      <c r="T685" s="13" t="s">
        <v>63</v>
      </c>
      <c r="U685" s="13" t="s">
        <v>68</v>
      </c>
      <c r="V685" s="19" t="s">
        <v>70</v>
      </c>
    </row>
    <row r="686" spans="1:22" x14ac:dyDescent="0.35">
      <c r="A686" s="1">
        <v>42528</v>
      </c>
      <c r="B686">
        <v>99</v>
      </c>
      <c r="C686">
        <v>1</v>
      </c>
      <c r="D686">
        <v>560</v>
      </c>
      <c r="E686" s="39"/>
      <c r="F686" s="33">
        <f t="shared" ref="F686:F717" si="37">+B686*B$4+C686*C$4+D686*D$4</f>
        <v>11501</v>
      </c>
      <c r="G686" s="14">
        <f t="shared" si="31"/>
        <v>2747</v>
      </c>
      <c r="H686" s="12">
        <v>7</v>
      </c>
      <c r="I686" s="12">
        <v>1300</v>
      </c>
      <c r="J686">
        <f t="shared" si="32"/>
        <v>0.3100000000001728</v>
      </c>
      <c r="K686" s="31">
        <f t="shared" si="33"/>
        <v>43400</v>
      </c>
      <c r="L686" s="5">
        <v>49400</v>
      </c>
      <c r="M686" s="32">
        <v>6000</v>
      </c>
      <c r="N686" s="5">
        <v>1864669</v>
      </c>
      <c r="O686" s="6">
        <v>1867416</v>
      </c>
      <c r="P686" s="12">
        <v>1119.8499999999999</v>
      </c>
      <c r="Q686" s="6">
        <v>1120.1600000000001</v>
      </c>
      <c r="R686" s="12">
        <v>5</v>
      </c>
      <c r="T686" s="13" t="s">
        <v>63</v>
      </c>
      <c r="U686" s="13" t="s">
        <v>68</v>
      </c>
      <c r="V686" s="19" t="s">
        <v>70</v>
      </c>
    </row>
    <row r="687" spans="1:22" x14ac:dyDescent="0.35">
      <c r="A687" s="1">
        <v>42529</v>
      </c>
      <c r="B687">
        <v>84</v>
      </c>
      <c r="C687">
        <v>4</v>
      </c>
      <c r="D687">
        <v>73</v>
      </c>
      <c r="E687" s="39"/>
      <c r="F687" s="33">
        <f t="shared" si="37"/>
        <v>1728</v>
      </c>
      <c r="G687" s="14">
        <f t="shared" si="31"/>
        <v>3160</v>
      </c>
      <c r="H687" s="12">
        <v>11</v>
      </c>
      <c r="I687" s="12">
        <v>12000</v>
      </c>
      <c r="J687">
        <f t="shared" si="32"/>
        <v>0.87000000000011823</v>
      </c>
      <c r="K687" s="31">
        <f t="shared" si="33"/>
        <v>-115800</v>
      </c>
      <c r="L687" s="5">
        <v>59200</v>
      </c>
      <c r="M687" s="32">
        <v>175000</v>
      </c>
      <c r="N687" s="5">
        <v>1867590</v>
      </c>
      <c r="O687" s="6">
        <v>1870750</v>
      </c>
      <c r="P687" s="12">
        <v>1121.53</v>
      </c>
      <c r="Q687" s="6">
        <v>1122.4000000000001</v>
      </c>
      <c r="R687" s="12">
        <v>6</v>
      </c>
      <c r="T687" s="13" t="s">
        <v>63</v>
      </c>
      <c r="U687" s="13" t="s">
        <v>68</v>
      </c>
      <c r="V687" s="19" t="s">
        <v>70</v>
      </c>
    </row>
    <row r="688" spans="1:22" x14ac:dyDescent="0.35">
      <c r="A688" s="1">
        <v>42530</v>
      </c>
      <c r="B688">
        <v>207</v>
      </c>
      <c r="C688">
        <v>8</v>
      </c>
      <c r="D688">
        <v>27</v>
      </c>
      <c r="E688" s="39"/>
      <c r="F688" s="33">
        <f t="shared" si="37"/>
        <v>1193</v>
      </c>
      <c r="G688" s="14">
        <f t="shared" si="31"/>
        <v>3434</v>
      </c>
      <c r="H688" s="12">
        <v>12</v>
      </c>
      <c r="I688" s="12">
        <v>0</v>
      </c>
      <c r="J688">
        <f t="shared" si="32"/>
        <v>0.98000000000001819</v>
      </c>
      <c r="K688" s="31">
        <f t="shared" si="33"/>
        <v>27600</v>
      </c>
      <c r="L688" s="5">
        <v>77600</v>
      </c>
      <c r="M688" s="32">
        <v>50000</v>
      </c>
      <c r="N688" s="5">
        <v>1870894</v>
      </c>
      <c r="O688" s="6">
        <v>1874328</v>
      </c>
      <c r="P688" s="12">
        <v>1123.3699999999999</v>
      </c>
      <c r="Q688" s="6">
        <v>1124.3499999999999</v>
      </c>
      <c r="R688" s="12">
        <v>11</v>
      </c>
      <c r="T688" s="13" t="s">
        <v>63</v>
      </c>
      <c r="U688" s="13" t="s">
        <v>68</v>
      </c>
      <c r="V688" s="19" t="s">
        <v>70</v>
      </c>
    </row>
    <row r="689" spans="1:22" x14ac:dyDescent="0.35">
      <c r="A689" s="1">
        <v>42531</v>
      </c>
      <c r="B689">
        <v>67</v>
      </c>
      <c r="C689">
        <v>0</v>
      </c>
      <c r="D689">
        <v>45</v>
      </c>
      <c r="E689" s="39"/>
      <c r="F689" s="33">
        <f t="shared" si="37"/>
        <v>1101</v>
      </c>
      <c r="G689" s="14">
        <f t="shared" si="31"/>
        <v>2218</v>
      </c>
      <c r="H689" s="12">
        <v>3</v>
      </c>
      <c r="I689" s="12">
        <v>0</v>
      </c>
      <c r="J689">
        <f t="shared" si="32"/>
        <v>0.59000000000014552</v>
      </c>
      <c r="K689" s="31">
        <f t="shared" si="33"/>
        <v>-85000</v>
      </c>
      <c r="L689" s="5">
        <v>29000</v>
      </c>
      <c r="M689" s="32">
        <v>114000</v>
      </c>
      <c r="N689" s="5">
        <v>1874344</v>
      </c>
      <c r="O689" s="6">
        <v>1876562</v>
      </c>
      <c r="P689" s="12">
        <v>1125.0899999999999</v>
      </c>
      <c r="Q689" s="6">
        <v>1125.68</v>
      </c>
      <c r="R689" s="12">
        <v>4</v>
      </c>
      <c r="T689" s="13" t="s">
        <v>63</v>
      </c>
      <c r="U689" s="13" t="s">
        <v>68</v>
      </c>
      <c r="V689" s="19" t="s">
        <v>70</v>
      </c>
    </row>
    <row r="690" spans="1:22" x14ac:dyDescent="0.35">
      <c r="A690" s="1">
        <v>42532</v>
      </c>
      <c r="B690">
        <v>70</v>
      </c>
      <c r="C690">
        <v>1</v>
      </c>
      <c r="D690">
        <v>32</v>
      </c>
      <c r="E690" s="39"/>
      <c r="F690" s="33">
        <f t="shared" si="37"/>
        <v>854</v>
      </c>
      <c r="G690" s="14">
        <f t="shared" si="31"/>
        <v>1700</v>
      </c>
      <c r="H690" s="12">
        <v>4</v>
      </c>
      <c r="I690" s="12">
        <v>0</v>
      </c>
      <c r="J690">
        <f t="shared" si="32"/>
        <v>0.79000000000019099</v>
      </c>
      <c r="K690" s="31">
        <f t="shared" si="33"/>
        <v>-13000</v>
      </c>
      <c r="L690" s="5">
        <v>29000</v>
      </c>
      <c r="M690" s="32">
        <v>42000</v>
      </c>
      <c r="N690" s="5">
        <v>1876590</v>
      </c>
      <c r="O690" s="6">
        <v>1878290</v>
      </c>
      <c r="P690" s="12">
        <v>1126.3499999999999</v>
      </c>
      <c r="Q690" s="6">
        <v>1127.1400000000001</v>
      </c>
      <c r="R690" s="12">
        <v>4</v>
      </c>
      <c r="T690" s="13" t="s">
        <v>63</v>
      </c>
      <c r="U690" s="13" t="s">
        <v>68</v>
      </c>
      <c r="V690" s="19" t="s">
        <v>70</v>
      </c>
    </row>
    <row r="691" spans="1:22" x14ac:dyDescent="0.35">
      <c r="A691" s="1">
        <v>42533</v>
      </c>
      <c r="B691">
        <v>76</v>
      </c>
      <c r="C691">
        <v>2</v>
      </c>
      <c r="D691">
        <v>33</v>
      </c>
      <c r="E691" s="39"/>
      <c r="F691" s="33">
        <f t="shared" si="37"/>
        <v>896</v>
      </c>
      <c r="G691" s="14">
        <f t="shared" si="31"/>
        <v>2068</v>
      </c>
      <c r="H691" s="12">
        <v>0</v>
      </c>
      <c r="I691" s="12">
        <v>0</v>
      </c>
      <c r="J691">
        <f t="shared" si="32"/>
        <v>0.98000000000001819</v>
      </c>
      <c r="K691" s="31">
        <f t="shared" si="33"/>
        <v>27800</v>
      </c>
      <c r="L691" s="5">
        <v>30800</v>
      </c>
      <c r="M691" s="32">
        <v>3000</v>
      </c>
      <c r="N691" s="5">
        <v>1878380</v>
      </c>
      <c r="O691" s="6">
        <v>1880448</v>
      </c>
      <c r="P691" s="12">
        <v>1128.45</v>
      </c>
      <c r="Q691" s="6">
        <v>1129.43</v>
      </c>
      <c r="R691" s="12">
        <v>4</v>
      </c>
      <c r="T691" s="13" t="s">
        <v>63</v>
      </c>
      <c r="U691" s="13" t="s">
        <v>68</v>
      </c>
      <c r="V691" s="19" t="s">
        <v>70</v>
      </c>
    </row>
    <row r="692" spans="1:22" x14ac:dyDescent="0.35">
      <c r="A692" s="1">
        <v>42534</v>
      </c>
      <c r="B692">
        <v>202</v>
      </c>
      <c r="C692">
        <v>7</v>
      </c>
      <c r="D692">
        <v>35</v>
      </c>
      <c r="E692" s="39"/>
      <c r="F692" s="33">
        <f t="shared" si="37"/>
        <v>1334</v>
      </c>
      <c r="G692" s="14">
        <f t="shared" si="31"/>
        <v>3698</v>
      </c>
      <c r="H692" s="12">
        <v>0</v>
      </c>
      <c r="I692" s="12">
        <v>12000</v>
      </c>
      <c r="J692">
        <f t="shared" si="32"/>
        <v>1</v>
      </c>
      <c r="K692" s="31">
        <f t="shared" si="33"/>
        <v>56300</v>
      </c>
      <c r="L692" s="5">
        <v>71300</v>
      </c>
      <c r="M692" s="32">
        <v>15000</v>
      </c>
      <c r="N692" s="5">
        <v>1880514</v>
      </c>
      <c r="O692" s="6">
        <v>1884212</v>
      </c>
      <c r="P692" s="12">
        <v>1130.29</v>
      </c>
      <c r="Q692" s="6">
        <v>1131.29</v>
      </c>
      <c r="R692" s="12">
        <v>4</v>
      </c>
      <c r="T692" s="13" t="s">
        <v>63</v>
      </c>
      <c r="U692" s="13" t="s">
        <v>68</v>
      </c>
      <c r="V692" s="19" t="s">
        <v>70</v>
      </c>
    </row>
    <row r="693" spans="1:22" x14ac:dyDescent="0.35">
      <c r="A693" s="1">
        <v>42535</v>
      </c>
      <c r="B693">
        <v>55</v>
      </c>
      <c r="C693">
        <v>2</v>
      </c>
      <c r="D693">
        <v>49</v>
      </c>
      <c r="E693" s="39"/>
      <c r="F693" s="33">
        <f t="shared" si="37"/>
        <v>1153</v>
      </c>
      <c r="G693" s="14">
        <f t="shared" si="31"/>
        <v>2281</v>
      </c>
      <c r="H693" s="12">
        <v>0</v>
      </c>
      <c r="I693" s="12">
        <v>0</v>
      </c>
      <c r="J693">
        <f t="shared" si="32"/>
        <v>0.70999999999980901</v>
      </c>
      <c r="K693" s="31">
        <f t="shared" si="33"/>
        <v>-78000</v>
      </c>
      <c r="L693" s="5">
        <v>26000</v>
      </c>
      <c r="M693" s="32">
        <v>104000</v>
      </c>
      <c r="N693" s="5">
        <v>1884274</v>
      </c>
      <c r="O693" s="6">
        <v>1886555</v>
      </c>
      <c r="P693" s="12">
        <v>1132.4000000000001</v>
      </c>
      <c r="Q693" s="6">
        <v>1133.1099999999999</v>
      </c>
      <c r="R693" s="12">
        <v>4</v>
      </c>
      <c r="T693" s="13" t="s">
        <v>63</v>
      </c>
      <c r="U693" s="13" t="s">
        <v>68</v>
      </c>
      <c r="V693" s="19" t="s">
        <v>70</v>
      </c>
    </row>
    <row r="694" spans="1:22" x14ac:dyDescent="0.35">
      <c r="A694" s="1">
        <v>42536</v>
      </c>
      <c r="B694">
        <v>86</v>
      </c>
      <c r="C694">
        <v>1</v>
      </c>
      <c r="D694">
        <v>38</v>
      </c>
      <c r="E694" s="39"/>
      <c r="F694" s="33">
        <f t="shared" si="37"/>
        <v>1022</v>
      </c>
      <c r="G694" s="14">
        <f t="shared" si="31"/>
        <v>2319</v>
      </c>
      <c r="H694" s="12">
        <v>0</v>
      </c>
      <c r="I694" s="12">
        <v>0</v>
      </c>
      <c r="J694">
        <f t="shared" si="32"/>
        <v>0.84000000000014552</v>
      </c>
      <c r="K694" s="31">
        <f t="shared" si="33"/>
        <v>28100</v>
      </c>
      <c r="L694" s="5">
        <v>33100</v>
      </c>
      <c r="M694" s="32">
        <v>5000</v>
      </c>
      <c r="N694" s="5">
        <v>1886634</v>
      </c>
      <c r="O694" s="6">
        <v>1888953</v>
      </c>
      <c r="P694" s="12">
        <v>1134.06</v>
      </c>
      <c r="Q694" s="6">
        <v>1134.9000000000001</v>
      </c>
      <c r="R694" s="12">
        <v>5</v>
      </c>
      <c r="T694" s="13" t="s">
        <v>63</v>
      </c>
      <c r="U694" s="13" t="s">
        <v>68</v>
      </c>
      <c r="V694" s="19" t="s">
        <v>70</v>
      </c>
    </row>
    <row r="695" spans="1:22" x14ac:dyDescent="0.35">
      <c r="A695" s="1">
        <v>42537</v>
      </c>
      <c r="B695">
        <v>200</v>
      </c>
      <c r="C695">
        <v>5</v>
      </c>
      <c r="D695">
        <v>26</v>
      </c>
      <c r="E695" s="39"/>
      <c r="F695" s="33">
        <f t="shared" si="37"/>
        <v>1140</v>
      </c>
      <c r="G695" s="14">
        <f t="shared" si="31"/>
        <v>4155</v>
      </c>
      <c r="H695" s="12">
        <v>0</v>
      </c>
      <c r="I695" s="12">
        <v>12000</v>
      </c>
      <c r="J695">
        <f>+Q695-P695</f>
        <v>0.84000000000014552</v>
      </c>
      <c r="K695" s="31">
        <f t="shared" si="33"/>
        <v>54800</v>
      </c>
      <c r="L695" s="5">
        <v>70800</v>
      </c>
      <c r="M695" s="32">
        <v>16000</v>
      </c>
      <c r="N695" s="5">
        <v>1889001</v>
      </c>
      <c r="O695" s="6">
        <v>1893156</v>
      </c>
      <c r="P695" s="12">
        <v>1135.81</v>
      </c>
      <c r="Q695" s="6">
        <v>1136.6500000000001</v>
      </c>
      <c r="R695" s="12">
        <v>10</v>
      </c>
      <c r="T695" s="13" t="s">
        <v>63</v>
      </c>
      <c r="U695" s="13" t="s">
        <v>68</v>
      </c>
      <c r="V695" s="19" t="s">
        <v>70</v>
      </c>
    </row>
    <row r="696" spans="1:22" x14ac:dyDescent="0.35">
      <c r="A696" s="1">
        <v>42538</v>
      </c>
      <c r="B696">
        <v>54</v>
      </c>
      <c r="C696">
        <v>3</v>
      </c>
      <c r="D696">
        <v>15</v>
      </c>
      <c r="E696" s="39"/>
      <c r="F696" s="33">
        <f t="shared" si="37"/>
        <v>474</v>
      </c>
      <c r="G696" s="14">
        <f t="shared" si="31"/>
        <v>2383</v>
      </c>
      <c r="H696" s="12">
        <v>0</v>
      </c>
      <c r="I696" s="12">
        <v>0</v>
      </c>
      <c r="J696">
        <f t="shared" si="32"/>
        <v>1.0499999999999545</v>
      </c>
      <c r="K696" s="31">
        <f t="shared" si="33"/>
        <v>-1400</v>
      </c>
      <c r="L696" s="5">
        <v>23600</v>
      </c>
      <c r="M696" s="32">
        <v>25000</v>
      </c>
      <c r="N696" s="5">
        <v>1893186</v>
      </c>
      <c r="O696" s="6">
        <v>1895569</v>
      </c>
      <c r="P696" s="12">
        <v>1136.6500000000001</v>
      </c>
      <c r="Q696" s="6">
        <v>1137.7</v>
      </c>
      <c r="R696" s="12">
        <v>4</v>
      </c>
      <c r="T696" s="13" t="s">
        <v>63</v>
      </c>
      <c r="U696" s="13" t="s">
        <v>68</v>
      </c>
      <c r="V696" s="19" t="s">
        <v>70</v>
      </c>
    </row>
    <row r="697" spans="1:22" x14ac:dyDescent="0.35">
      <c r="A697" s="1">
        <v>42539</v>
      </c>
      <c r="B697">
        <v>96</v>
      </c>
      <c r="C697">
        <v>0</v>
      </c>
      <c r="D697">
        <v>17</v>
      </c>
      <c r="E697" s="39"/>
      <c r="F697" s="33">
        <f t="shared" si="37"/>
        <v>628</v>
      </c>
      <c r="G697" s="14">
        <f t="shared" si="31"/>
        <v>394</v>
      </c>
      <c r="H697" s="12">
        <v>0</v>
      </c>
      <c r="I697" s="12">
        <v>0</v>
      </c>
      <c r="J697">
        <f t="shared" si="32"/>
        <v>0.67999999999983629</v>
      </c>
      <c r="K697" s="31">
        <f t="shared" si="33"/>
        <v>28000</v>
      </c>
      <c r="L697" s="20">
        <v>30000</v>
      </c>
      <c r="M697" s="32">
        <v>2000</v>
      </c>
      <c r="N697" s="5">
        <v>1894609</v>
      </c>
      <c r="O697" s="14">
        <v>1895003</v>
      </c>
      <c r="P697" s="35">
        <v>1139.4100000000001</v>
      </c>
      <c r="Q697" s="6">
        <v>1140.0899999999999</v>
      </c>
      <c r="R697" s="12">
        <v>4</v>
      </c>
      <c r="T697" s="13" t="s">
        <v>63</v>
      </c>
      <c r="U697" s="13" t="s">
        <v>68</v>
      </c>
      <c r="V697" s="19" t="s">
        <v>70</v>
      </c>
    </row>
    <row r="698" spans="1:22" x14ac:dyDescent="0.35">
      <c r="A698" s="1">
        <v>42540</v>
      </c>
      <c r="B698">
        <v>82</v>
      </c>
      <c r="C698">
        <v>2</v>
      </c>
      <c r="D698">
        <v>31</v>
      </c>
      <c r="E698" s="39"/>
      <c r="F698" s="33">
        <f t="shared" si="37"/>
        <v>874</v>
      </c>
      <c r="G698" s="14">
        <f t="shared" si="31"/>
        <v>992</v>
      </c>
      <c r="H698" s="12">
        <v>7</v>
      </c>
      <c r="I698" s="12">
        <v>0</v>
      </c>
      <c r="J698">
        <f t="shared" si="32"/>
        <v>1.1199999999998909</v>
      </c>
      <c r="K698" s="31">
        <f t="shared" si="33"/>
        <v>8400</v>
      </c>
      <c r="L698" s="5">
        <v>35400</v>
      </c>
      <c r="M698" s="32">
        <v>27000</v>
      </c>
      <c r="N698" s="5">
        <v>1896320</v>
      </c>
      <c r="O698" s="14">
        <v>1897312</v>
      </c>
      <c r="P698" s="12">
        <v>1141.24</v>
      </c>
      <c r="Q698" s="6">
        <v>1142.3599999999999</v>
      </c>
      <c r="R698" s="12">
        <v>5</v>
      </c>
      <c r="T698" s="13" t="s">
        <v>63</v>
      </c>
      <c r="U698" s="13" t="s">
        <v>68</v>
      </c>
      <c r="V698" s="19" t="s">
        <v>70</v>
      </c>
    </row>
    <row r="699" spans="1:22" x14ac:dyDescent="0.35">
      <c r="A699" s="1">
        <v>42541</v>
      </c>
      <c r="B699">
        <v>221</v>
      </c>
      <c r="C699">
        <v>9</v>
      </c>
      <c r="D699">
        <v>31</v>
      </c>
      <c r="E699" s="39"/>
      <c r="F699" s="33">
        <f t="shared" si="37"/>
        <v>1319</v>
      </c>
      <c r="G699" s="14">
        <f t="shared" si="31"/>
        <v>863</v>
      </c>
      <c r="H699" s="12">
        <v>35</v>
      </c>
      <c r="I699" s="12">
        <v>12000</v>
      </c>
      <c r="J699">
        <f t="shared" si="32"/>
        <v>1.0799999999999272</v>
      </c>
      <c r="K699" s="31">
        <f t="shared" si="33"/>
        <v>74200</v>
      </c>
      <c r="L699" s="5">
        <v>106200</v>
      </c>
      <c r="M699" s="32">
        <v>32000</v>
      </c>
      <c r="N699" s="5">
        <v>1898245</v>
      </c>
      <c r="O699" s="14">
        <v>1899108</v>
      </c>
      <c r="P699" s="12">
        <v>1143.23</v>
      </c>
      <c r="Q699" s="6">
        <v>1144.31</v>
      </c>
      <c r="R699" s="12">
        <v>9</v>
      </c>
      <c r="T699" s="13" t="s">
        <v>63</v>
      </c>
      <c r="U699" s="13" t="s">
        <v>68</v>
      </c>
      <c r="V699" s="19" t="s">
        <v>70</v>
      </c>
    </row>
    <row r="700" spans="1:22" x14ac:dyDescent="0.35">
      <c r="A700" s="1">
        <v>42542</v>
      </c>
      <c r="B700">
        <v>79</v>
      </c>
      <c r="C700">
        <v>0</v>
      </c>
      <c r="D700">
        <v>12</v>
      </c>
      <c r="E700" s="39"/>
      <c r="F700" s="33">
        <f t="shared" si="37"/>
        <v>477</v>
      </c>
      <c r="G700" s="14">
        <f t="shared" si="31"/>
        <v>0</v>
      </c>
      <c r="H700" s="12">
        <v>5</v>
      </c>
      <c r="I700" s="12">
        <v>0</v>
      </c>
      <c r="J700">
        <f t="shared" si="32"/>
        <v>0.65999999999985448</v>
      </c>
      <c r="K700" s="31">
        <f t="shared" si="33"/>
        <v>20700</v>
      </c>
      <c r="L700" s="5">
        <v>27700</v>
      </c>
      <c r="M700" s="32">
        <v>7000</v>
      </c>
      <c r="N700" s="5">
        <v>1903763</v>
      </c>
      <c r="O700" s="14">
        <v>1903763</v>
      </c>
      <c r="P700" s="12">
        <v>1145.46</v>
      </c>
      <c r="Q700" s="6">
        <v>1146.1199999999999</v>
      </c>
      <c r="R700" s="12">
        <v>5</v>
      </c>
      <c r="T700" s="13" t="s">
        <v>63</v>
      </c>
      <c r="U700" s="13" t="s">
        <v>68</v>
      </c>
      <c r="V700" s="19" t="s">
        <v>70</v>
      </c>
    </row>
    <row r="701" spans="1:22" x14ac:dyDescent="0.35">
      <c r="A701" s="1">
        <v>42543</v>
      </c>
      <c r="B701">
        <v>90</v>
      </c>
      <c r="C701">
        <v>3</v>
      </c>
      <c r="D701">
        <v>57</v>
      </c>
      <c r="E701" s="39"/>
      <c r="F701" s="33">
        <f t="shared" si="37"/>
        <v>1422</v>
      </c>
      <c r="G701" s="14">
        <f t="shared" si="31"/>
        <v>2793</v>
      </c>
      <c r="H701" s="12">
        <v>3</v>
      </c>
      <c r="I701" s="12">
        <v>0</v>
      </c>
      <c r="J701">
        <f t="shared" si="32"/>
        <v>0.83999999999991815</v>
      </c>
      <c r="K701" s="31">
        <f t="shared" si="33"/>
        <v>35000</v>
      </c>
      <c r="L701" s="5">
        <v>40000</v>
      </c>
      <c r="M701" s="32">
        <v>5000</v>
      </c>
      <c r="N701" s="5">
        <v>1903811</v>
      </c>
      <c r="O701" s="14">
        <v>1906604</v>
      </c>
      <c r="P701" s="12">
        <v>1147.1500000000001</v>
      </c>
      <c r="Q701" s="6">
        <v>1147.99</v>
      </c>
      <c r="R701" s="12">
        <v>5</v>
      </c>
      <c r="T701" s="13" t="s">
        <v>63</v>
      </c>
      <c r="U701" s="13" t="s">
        <v>68</v>
      </c>
      <c r="V701" s="19" t="s">
        <v>70</v>
      </c>
    </row>
    <row r="702" spans="1:22" x14ac:dyDescent="0.35">
      <c r="A702" s="1">
        <v>42544</v>
      </c>
      <c r="B702">
        <v>245</v>
      </c>
      <c r="C702">
        <v>6</v>
      </c>
      <c r="D702">
        <v>29</v>
      </c>
      <c r="E702" s="39"/>
      <c r="F702" s="33">
        <f t="shared" si="37"/>
        <v>1339</v>
      </c>
      <c r="G702" s="14">
        <f t="shared" si="31"/>
        <v>1800</v>
      </c>
      <c r="H702" s="12">
        <v>16</v>
      </c>
      <c r="I702" s="12">
        <v>0</v>
      </c>
      <c r="J702">
        <f t="shared" si="32"/>
        <v>1.1300000000001091</v>
      </c>
      <c r="K702" s="31">
        <f t="shared" si="33"/>
        <v>60700</v>
      </c>
      <c r="L702" s="5">
        <v>90700</v>
      </c>
      <c r="M702" s="32">
        <v>30000</v>
      </c>
      <c r="N702" s="5">
        <v>1903712</v>
      </c>
      <c r="O702" s="14">
        <v>1905512</v>
      </c>
      <c r="P702" s="12">
        <v>1149.3399999999999</v>
      </c>
      <c r="Q702" s="6">
        <v>1150.47</v>
      </c>
      <c r="R702" s="12">
        <v>11</v>
      </c>
      <c r="T702" s="13" t="s">
        <v>63</v>
      </c>
      <c r="U702" s="13" t="s">
        <v>68</v>
      </c>
      <c r="V702" s="19" t="s">
        <v>70</v>
      </c>
    </row>
    <row r="703" spans="1:22" x14ac:dyDescent="0.35">
      <c r="A703" s="1">
        <v>42545</v>
      </c>
      <c r="B703">
        <v>57</v>
      </c>
      <c r="C703">
        <v>2</v>
      </c>
      <c r="D703">
        <v>48</v>
      </c>
      <c r="E703" s="39"/>
      <c r="F703" s="33">
        <f t="shared" si="37"/>
        <v>1139</v>
      </c>
      <c r="G703" s="14">
        <f t="shared" si="31"/>
        <v>3066</v>
      </c>
      <c r="H703" s="12">
        <v>4</v>
      </c>
      <c r="I703" s="12">
        <v>12000</v>
      </c>
      <c r="J703">
        <f t="shared" si="32"/>
        <v>0.73999999999978172</v>
      </c>
      <c r="K703" s="31">
        <f t="shared" si="33"/>
        <v>25900</v>
      </c>
      <c r="L703" s="5">
        <v>40900</v>
      </c>
      <c r="M703" s="32">
        <v>15000</v>
      </c>
      <c r="N703" s="5">
        <v>1912666</v>
      </c>
      <c r="O703" s="14">
        <v>1915732</v>
      </c>
      <c r="P703" s="12">
        <v>1151.6300000000001</v>
      </c>
      <c r="Q703" s="6">
        <v>1152.3699999999999</v>
      </c>
      <c r="R703" s="12">
        <v>4</v>
      </c>
      <c r="T703" s="13" t="s">
        <v>63</v>
      </c>
      <c r="U703" s="13" t="s">
        <v>68</v>
      </c>
      <c r="V703" s="19" t="s">
        <v>70</v>
      </c>
    </row>
    <row r="704" spans="1:22" x14ac:dyDescent="0.35">
      <c r="A704" s="1">
        <v>42546</v>
      </c>
      <c r="B704">
        <v>65</v>
      </c>
      <c r="C704">
        <v>2</v>
      </c>
      <c r="D704">
        <v>27</v>
      </c>
      <c r="E704" s="39"/>
      <c r="F704" s="33">
        <f t="shared" si="37"/>
        <v>743</v>
      </c>
      <c r="G704" s="14">
        <f t="shared" si="31"/>
        <v>2130</v>
      </c>
      <c r="H704" s="12">
        <v>6</v>
      </c>
      <c r="I704" s="12">
        <v>800</v>
      </c>
      <c r="J704">
        <f t="shared" si="32"/>
        <v>0.71000000000003638</v>
      </c>
      <c r="K704" s="31">
        <f t="shared" si="33"/>
        <v>23400</v>
      </c>
      <c r="L704" s="5">
        <v>28400</v>
      </c>
      <c r="M704" s="32">
        <v>5000</v>
      </c>
      <c r="N704" s="5">
        <v>1915769</v>
      </c>
      <c r="O704" s="14">
        <v>1917899</v>
      </c>
      <c r="P704" s="12">
        <v>1153.45</v>
      </c>
      <c r="Q704" s="6">
        <v>1154.1600000000001</v>
      </c>
      <c r="R704" s="12">
        <v>4</v>
      </c>
      <c r="T704" s="13" t="s">
        <v>63</v>
      </c>
      <c r="U704" s="13" t="s">
        <v>68</v>
      </c>
      <c r="V704" s="19" t="s">
        <v>70</v>
      </c>
    </row>
    <row r="705" spans="1:22" x14ac:dyDescent="0.35">
      <c r="A705" s="1">
        <v>42547</v>
      </c>
      <c r="B705">
        <v>88</v>
      </c>
      <c r="C705">
        <v>4</v>
      </c>
      <c r="D705">
        <v>51</v>
      </c>
      <c r="E705" s="39"/>
      <c r="F705" s="33">
        <f t="shared" si="37"/>
        <v>1300</v>
      </c>
      <c r="G705" s="14">
        <f t="shared" si="31"/>
        <v>1966</v>
      </c>
      <c r="H705" s="12">
        <v>2</v>
      </c>
      <c r="I705" s="12">
        <v>0</v>
      </c>
      <c r="J705">
        <f t="shared" si="32"/>
        <v>0.34999999999990905</v>
      </c>
      <c r="K705" s="31">
        <f t="shared" si="33"/>
        <v>36000</v>
      </c>
      <c r="L705" s="5">
        <v>40000</v>
      </c>
      <c r="M705" s="32">
        <v>4000</v>
      </c>
      <c r="N705" s="5">
        <v>1918284</v>
      </c>
      <c r="O705" s="14">
        <v>1920250</v>
      </c>
      <c r="P705" s="12">
        <v>1154.1600000000001</v>
      </c>
      <c r="Q705" s="6">
        <v>1154.51</v>
      </c>
      <c r="R705" s="12">
        <v>5</v>
      </c>
      <c r="T705" s="13" t="s">
        <v>63</v>
      </c>
      <c r="U705" s="13" t="s">
        <v>68</v>
      </c>
      <c r="V705" s="19" t="s">
        <v>70</v>
      </c>
    </row>
    <row r="706" spans="1:22" x14ac:dyDescent="0.35">
      <c r="A706" s="1">
        <v>42548</v>
      </c>
      <c r="B706">
        <v>219</v>
      </c>
      <c r="C706">
        <v>8</v>
      </c>
      <c r="D706">
        <v>57</v>
      </c>
      <c r="E706" s="39"/>
      <c r="F706" s="33">
        <f t="shared" si="37"/>
        <v>1829</v>
      </c>
      <c r="G706" s="14">
        <f t="shared" si="31"/>
        <v>2356</v>
      </c>
      <c r="H706" s="12">
        <v>16</v>
      </c>
      <c r="I706" s="12">
        <v>0</v>
      </c>
      <c r="J706">
        <f t="shared" si="32"/>
        <v>1</v>
      </c>
      <c r="K706" s="31">
        <f t="shared" si="33"/>
        <v>84100</v>
      </c>
      <c r="L706" s="5">
        <v>90100</v>
      </c>
      <c r="M706" s="32">
        <v>6000</v>
      </c>
      <c r="N706" s="5">
        <v>1921183</v>
      </c>
      <c r="O706" s="14">
        <v>1923539</v>
      </c>
      <c r="P706" s="12">
        <v>1156.48</v>
      </c>
      <c r="Q706" s="6">
        <v>1157.48</v>
      </c>
      <c r="R706" s="12">
        <v>11</v>
      </c>
      <c r="T706" s="13" t="s">
        <v>63</v>
      </c>
      <c r="U706" s="13" t="s">
        <v>68</v>
      </c>
      <c r="V706" s="19" t="s">
        <v>70</v>
      </c>
    </row>
    <row r="707" spans="1:22" x14ac:dyDescent="0.35">
      <c r="A707" s="1">
        <v>42549</v>
      </c>
      <c r="B707">
        <v>75</v>
      </c>
      <c r="C707">
        <v>3</v>
      </c>
      <c r="D707">
        <v>51</v>
      </c>
      <c r="E707" s="39"/>
      <c r="F707" s="33">
        <f t="shared" si="37"/>
        <v>1257</v>
      </c>
      <c r="G707" s="14">
        <f t="shared" si="31"/>
        <v>1257</v>
      </c>
      <c r="H707" s="12">
        <v>4</v>
      </c>
      <c r="I707" s="12">
        <v>12000</v>
      </c>
      <c r="J707">
        <f t="shared" si="32"/>
        <v>0.99000000000000909</v>
      </c>
      <c r="K707" s="31">
        <f t="shared" si="33"/>
        <v>32700</v>
      </c>
      <c r="L707" s="5">
        <v>48700</v>
      </c>
      <c r="M707" s="32">
        <v>16000</v>
      </c>
      <c r="N707" s="5">
        <v>1925949</v>
      </c>
      <c r="O707" s="14">
        <v>1927206</v>
      </c>
      <c r="P707" s="12">
        <v>1158.56</v>
      </c>
      <c r="Q707" s="6">
        <v>1159.55</v>
      </c>
      <c r="R707" s="12">
        <v>4</v>
      </c>
      <c r="T707" s="13" t="s">
        <v>63</v>
      </c>
      <c r="U707" s="13" t="s">
        <v>68</v>
      </c>
      <c r="V707" s="19" t="s">
        <v>70</v>
      </c>
    </row>
    <row r="708" spans="1:22" x14ac:dyDescent="0.35">
      <c r="A708" s="1">
        <v>42550</v>
      </c>
      <c r="B708">
        <v>122</v>
      </c>
      <c r="C708">
        <v>6</v>
      </c>
      <c r="D708">
        <v>40</v>
      </c>
      <c r="E708" s="39"/>
      <c r="F708" s="33">
        <f t="shared" si="37"/>
        <v>1190</v>
      </c>
      <c r="G708" s="14">
        <f t="shared" si="31"/>
        <v>1023</v>
      </c>
      <c r="H708" s="12">
        <v>6</v>
      </c>
      <c r="I708" s="12">
        <v>0</v>
      </c>
      <c r="J708">
        <f t="shared" si="32"/>
        <v>0.91000000000008185</v>
      </c>
      <c r="K708" s="31">
        <f t="shared" si="33"/>
        <v>37300</v>
      </c>
      <c r="L708" s="5">
        <v>52300</v>
      </c>
      <c r="M708" s="32">
        <v>15000</v>
      </c>
      <c r="N708" s="5">
        <v>1929102</v>
      </c>
      <c r="O708" s="14">
        <v>1930125</v>
      </c>
      <c r="P708" s="12">
        <v>1160.5899999999999</v>
      </c>
      <c r="Q708" s="6">
        <v>1161.5</v>
      </c>
      <c r="R708" s="12">
        <v>9</v>
      </c>
      <c r="T708" s="13" t="s">
        <v>63</v>
      </c>
      <c r="U708" s="13" t="s">
        <v>68</v>
      </c>
      <c r="V708" s="19" t="s">
        <v>70</v>
      </c>
    </row>
    <row r="709" spans="1:22" x14ac:dyDescent="0.35">
      <c r="A709" s="1">
        <v>42551</v>
      </c>
      <c r="B709">
        <v>235</v>
      </c>
      <c r="C709">
        <v>13</v>
      </c>
      <c r="D709">
        <v>33</v>
      </c>
      <c r="E709" s="39"/>
      <c r="F709" s="33">
        <f t="shared" si="37"/>
        <v>1417</v>
      </c>
      <c r="G709" s="14">
        <f t="shared" si="31"/>
        <v>1421</v>
      </c>
      <c r="H709" s="12">
        <v>0</v>
      </c>
      <c r="I709" s="12">
        <v>0</v>
      </c>
      <c r="J709">
        <f t="shared" si="32"/>
        <v>1.1200000000001182</v>
      </c>
      <c r="K709" s="31">
        <f t="shared" si="33"/>
        <v>4400</v>
      </c>
      <c r="L709" s="5">
        <v>84400</v>
      </c>
      <c r="M709" s="32">
        <v>80000</v>
      </c>
      <c r="N709" s="5">
        <v>1933404</v>
      </c>
      <c r="O709" s="14">
        <v>1934825</v>
      </c>
      <c r="P709" s="12">
        <v>1162.6099999999999</v>
      </c>
      <c r="Q709" s="6">
        <v>1163.73</v>
      </c>
      <c r="R709" s="12">
        <v>12</v>
      </c>
      <c r="T709" s="13" t="s">
        <v>63</v>
      </c>
      <c r="U709" s="13" t="s">
        <v>68</v>
      </c>
      <c r="V709" s="19" t="s">
        <v>70</v>
      </c>
    </row>
    <row r="710" spans="1:22" x14ac:dyDescent="0.35">
      <c r="A710" s="1">
        <v>42552</v>
      </c>
      <c r="B710">
        <v>66</v>
      </c>
      <c r="C710">
        <v>2</v>
      </c>
      <c r="D710">
        <v>33</v>
      </c>
      <c r="E710" s="39"/>
      <c r="F710" s="33">
        <f t="shared" si="37"/>
        <v>866</v>
      </c>
      <c r="G710" s="14">
        <f t="shared" si="31"/>
        <v>3496</v>
      </c>
      <c r="H710" s="12">
        <v>0</v>
      </c>
      <c r="I710" s="12">
        <v>12000</v>
      </c>
      <c r="J710">
        <f t="shared" si="32"/>
        <v>0.69000000000005457</v>
      </c>
      <c r="K710" s="31">
        <f t="shared" si="33"/>
        <v>21100</v>
      </c>
      <c r="L710" s="5">
        <v>38600</v>
      </c>
      <c r="M710" s="32">
        <v>17500</v>
      </c>
      <c r="N710" s="5">
        <v>1934827</v>
      </c>
      <c r="O710" s="14">
        <v>1938323</v>
      </c>
      <c r="P710" s="12">
        <v>1164.78</v>
      </c>
      <c r="Q710" s="6">
        <v>1165.47</v>
      </c>
      <c r="R710" s="12">
        <v>4</v>
      </c>
      <c r="T710" s="13" t="s">
        <v>63</v>
      </c>
      <c r="U710" s="13" t="s">
        <v>68</v>
      </c>
      <c r="V710" s="19" t="s">
        <v>70</v>
      </c>
    </row>
    <row r="711" spans="1:22" x14ac:dyDescent="0.35">
      <c r="A711" s="1">
        <v>42553</v>
      </c>
      <c r="B711">
        <v>60</v>
      </c>
      <c r="C711">
        <v>1</v>
      </c>
      <c r="D711">
        <v>30</v>
      </c>
      <c r="E711" s="39"/>
      <c r="F711" s="33">
        <f t="shared" si="37"/>
        <v>784</v>
      </c>
      <c r="G711" s="14">
        <f t="shared" si="31"/>
        <v>4864</v>
      </c>
      <c r="H711" s="12">
        <v>0</v>
      </c>
      <c r="I711" s="12">
        <v>0</v>
      </c>
      <c r="J711">
        <f t="shared" si="32"/>
        <v>1.6700000000000728</v>
      </c>
      <c r="K711" s="31">
        <f t="shared" si="33"/>
        <v>17800</v>
      </c>
      <c r="L711" s="5">
        <v>22800</v>
      </c>
      <c r="M711" s="32">
        <v>5000</v>
      </c>
      <c r="N711" s="5">
        <v>1940724</v>
      </c>
      <c r="O711" s="6">
        <v>1945588</v>
      </c>
      <c r="P711" s="12">
        <v>1166.51</v>
      </c>
      <c r="Q711" s="6">
        <v>1168.18</v>
      </c>
      <c r="R711" s="12">
        <v>3</v>
      </c>
      <c r="T711" s="13" t="s">
        <v>63</v>
      </c>
      <c r="U711" s="13" t="s">
        <v>68</v>
      </c>
      <c r="V711" s="19" t="s">
        <v>70</v>
      </c>
    </row>
    <row r="712" spans="1:22" x14ac:dyDescent="0.35">
      <c r="A712" s="1">
        <v>42554</v>
      </c>
      <c r="B712">
        <v>83</v>
      </c>
      <c r="C712">
        <v>12</v>
      </c>
      <c r="D712">
        <v>50</v>
      </c>
      <c r="E712" s="39"/>
      <c r="F712" s="33">
        <f t="shared" si="37"/>
        <v>1297</v>
      </c>
      <c r="G712" s="14">
        <f t="shared" si="31"/>
        <v>3029</v>
      </c>
      <c r="H712" s="12">
        <v>18</v>
      </c>
      <c r="I712" s="12">
        <v>0</v>
      </c>
      <c r="J712">
        <f t="shared" si="32"/>
        <v>0.92999999999983629</v>
      </c>
      <c r="K712" s="31">
        <f t="shared" si="33"/>
        <v>23400</v>
      </c>
      <c r="L712" s="5">
        <v>53400</v>
      </c>
      <c r="M712" s="32">
        <v>30000</v>
      </c>
      <c r="N712" s="5">
        <v>1943472</v>
      </c>
      <c r="O712" s="6">
        <v>1946501</v>
      </c>
      <c r="P712" s="12">
        <v>1168.18</v>
      </c>
      <c r="Q712" s="6">
        <v>1169.1099999999999</v>
      </c>
      <c r="R712" s="12">
        <v>5</v>
      </c>
      <c r="T712" s="13" t="s">
        <v>63</v>
      </c>
      <c r="U712" s="13" t="s">
        <v>68</v>
      </c>
      <c r="V712" s="19" t="s">
        <v>70</v>
      </c>
    </row>
    <row r="713" spans="1:22" x14ac:dyDescent="0.35">
      <c r="A713" s="1">
        <v>42555</v>
      </c>
      <c r="B713">
        <v>225</v>
      </c>
      <c r="C713">
        <v>15</v>
      </c>
      <c r="D713">
        <v>49</v>
      </c>
      <c r="E713" s="39"/>
      <c r="F713" s="33">
        <f t="shared" si="37"/>
        <v>1715</v>
      </c>
      <c r="G713" s="14">
        <f t="shared" si="31"/>
        <v>4697</v>
      </c>
      <c r="H713" s="12">
        <v>25</v>
      </c>
      <c r="I713" s="12">
        <v>0</v>
      </c>
      <c r="J713">
        <f t="shared" si="32"/>
        <v>3.0000000000200089E-2</v>
      </c>
      <c r="K713" s="31">
        <f t="shared" si="33"/>
        <v>90400</v>
      </c>
      <c r="L713" s="5">
        <v>97400</v>
      </c>
      <c r="M713" s="32">
        <v>7000</v>
      </c>
      <c r="N713" s="5">
        <v>1946501</v>
      </c>
      <c r="O713" s="6">
        <v>1951198</v>
      </c>
      <c r="P713" s="12">
        <v>1169.1099999999999</v>
      </c>
      <c r="Q713" s="6">
        <v>1169.1400000000001</v>
      </c>
      <c r="R713" s="12">
        <v>10</v>
      </c>
      <c r="T713" s="13" t="s">
        <v>63</v>
      </c>
      <c r="U713" s="13" t="s">
        <v>68</v>
      </c>
      <c r="V713" s="19" t="s">
        <v>70</v>
      </c>
    </row>
    <row r="714" spans="1:22" x14ac:dyDescent="0.35">
      <c r="A714" s="1">
        <v>42556</v>
      </c>
      <c r="B714">
        <v>69</v>
      </c>
      <c r="C714">
        <v>3</v>
      </c>
      <c r="D714">
        <v>44</v>
      </c>
      <c r="E714" s="39"/>
      <c r="F714" s="33">
        <f t="shared" si="37"/>
        <v>1099</v>
      </c>
      <c r="G714" s="14">
        <f t="shared" si="31"/>
        <v>2920</v>
      </c>
      <c r="H714" s="12">
        <v>7</v>
      </c>
      <c r="I714" s="12">
        <v>12000</v>
      </c>
      <c r="J714">
        <f t="shared" si="32"/>
        <v>0.12999999999988177</v>
      </c>
      <c r="K714" s="31">
        <f t="shared" si="33"/>
        <v>-88600</v>
      </c>
      <c r="L714" s="5">
        <v>46400</v>
      </c>
      <c r="M714" s="32">
        <v>135000</v>
      </c>
      <c r="N714" s="5">
        <v>1951428</v>
      </c>
      <c r="O714" s="6">
        <v>1954348</v>
      </c>
      <c r="P714" s="12">
        <v>1169.17</v>
      </c>
      <c r="Q714" s="6">
        <v>1169.3</v>
      </c>
      <c r="R714" s="12">
        <v>4</v>
      </c>
      <c r="T714" s="13" t="s">
        <v>63</v>
      </c>
      <c r="U714" s="13" t="s">
        <v>68</v>
      </c>
      <c r="V714" s="19" t="s">
        <v>70</v>
      </c>
    </row>
    <row r="715" spans="1:22" x14ac:dyDescent="0.35">
      <c r="A715" s="1">
        <v>42557</v>
      </c>
      <c r="B715">
        <v>94</v>
      </c>
      <c r="C715">
        <v>6</v>
      </c>
      <c r="D715">
        <v>50</v>
      </c>
      <c r="E715" s="39"/>
      <c r="F715" s="33">
        <f t="shared" si="37"/>
        <v>1306</v>
      </c>
      <c r="G715" s="14">
        <f t="shared" si="31"/>
        <v>3003</v>
      </c>
      <c r="H715" s="12">
        <v>16</v>
      </c>
      <c r="I715" s="12">
        <v>0</v>
      </c>
      <c r="J715">
        <f t="shared" si="32"/>
        <v>0.86000000000012733</v>
      </c>
      <c r="K715" s="31">
        <f t="shared" si="33"/>
        <v>17900</v>
      </c>
      <c r="L715" s="5">
        <v>47900</v>
      </c>
      <c r="M715" s="32">
        <v>30000</v>
      </c>
      <c r="N715" s="5">
        <v>1954415</v>
      </c>
      <c r="O715" s="6">
        <v>1957418</v>
      </c>
      <c r="P715" s="12">
        <v>1174.06</v>
      </c>
      <c r="Q715" s="6">
        <v>1174.92</v>
      </c>
      <c r="R715" s="12">
        <v>5</v>
      </c>
      <c r="T715" s="13" t="s">
        <v>63</v>
      </c>
      <c r="U715" s="13" t="s">
        <v>68</v>
      </c>
      <c r="V715" s="19" t="s">
        <v>70</v>
      </c>
    </row>
    <row r="716" spans="1:22" x14ac:dyDescent="0.35">
      <c r="A716" s="1">
        <v>42558</v>
      </c>
      <c r="B716">
        <v>215</v>
      </c>
      <c r="C716">
        <v>4</v>
      </c>
      <c r="D716">
        <v>52</v>
      </c>
      <c r="E716" s="39"/>
      <c r="F716" s="33">
        <f t="shared" si="37"/>
        <v>1701</v>
      </c>
      <c r="G716" s="14">
        <f t="shared" si="31"/>
        <v>4441</v>
      </c>
      <c r="H716" s="12">
        <v>13</v>
      </c>
      <c r="I716" s="12">
        <v>0</v>
      </c>
      <c r="J716">
        <f t="shared" si="32"/>
        <v>3.0000000000001137E-2</v>
      </c>
      <c r="K716" s="31">
        <f t="shared" si="33"/>
        <v>79900</v>
      </c>
      <c r="L716" s="5">
        <v>84900</v>
      </c>
      <c r="M716" s="32">
        <v>5000</v>
      </c>
      <c r="N716" s="5">
        <v>1959107</v>
      </c>
      <c r="O716" s="6">
        <v>1963548</v>
      </c>
      <c r="P716" s="12">
        <v>117.12</v>
      </c>
      <c r="Q716" s="6">
        <v>117.15</v>
      </c>
      <c r="R716" s="12">
        <v>12</v>
      </c>
      <c r="T716" s="13" t="s">
        <v>63</v>
      </c>
      <c r="U716" s="13" t="s">
        <v>68</v>
      </c>
      <c r="V716" s="19" t="s">
        <v>70</v>
      </c>
    </row>
    <row r="717" spans="1:22" x14ac:dyDescent="0.35">
      <c r="A717" s="1">
        <v>42559</v>
      </c>
      <c r="B717">
        <v>8</v>
      </c>
      <c r="C717">
        <v>4</v>
      </c>
      <c r="D717">
        <v>20</v>
      </c>
      <c r="E717" s="39"/>
      <c r="F717" s="33">
        <f t="shared" si="37"/>
        <v>440</v>
      </c>
      <c r="G717" s="14">
        <f t="shared" si="31"/>
        <v>2841</v>
      </c>
      <c r="H717" s="12">
        <v>9</v>
      </c>
      <c r="I717" s="12">
        <v>0</v>
      </c>
      <c r="J717">
        <f t="shared" si="32"/>
        <v>0.84999999999990905</v>
      </c>
      <c r="K717" s="31">
        <f t="shared" si="33"/>
        <v>-108700</v>
      </c>
      <c r="L717" s="5">
        <v>46300</v>
      </c>
      <c r="M717" s="32">
        <v>155000</v>
      </c>
      <c r="N717" s="5">
        <v>1963600</v>
      </c>
      <c r="O717" s="6">
        <v>1966441</v>
      </c>
      <c r="P717" s="12">
        <v>1178.22</v>
      </c>
      <c r="Q717" s="6">
        <v>1179.07</v>
      </c>
      <c r="R717" s="12">
        <v>5</v>
      </c>
      <c r="T717" s="13" t="s">
        <v>63</v>
      </c>
      <c r="U717" s="13" t="s">
        <v>68</v>
      </c>
      <c r="V717" s="19" t="s">
        <v>70</v>
      </c>
    </row>
    <row r="718" spans="1:22" x14ac:dyDescent="0.35">
      <c r="A718" s="1">
        <v>42560</v>
      </c>
      <c r="B718">
        <v>47</v>
      </c>
      <c r="C718">
        <v>0</v>
      </c>
      <c r="D718">
        <v>62</v>
      </c>
      <c r="E718" s="39"/>
      <c r="F718" s="33">
        <f t="shared" ref="F718:F788" si="38">+B718*B$4+C718*C$4+D718*D$4</f>
        <v>1381</v>
      </c>
      <c r="G718" s="14">
        <f>+O718-N718</f>
        <v>2851</v>
      </c>
      <c r="H718" s="12">
        <v>12</v>
      </c>
      <c r="I718" s="12">
        <v>0</v>
      </c>
      <c r="J718">
        <f t="shared" si="32"/>
        <v>0.72000000000002728</v>
      </c>
      <c r="K718" s="31">
        <f t="shared" si="33"/>
        <v>27200</v>
      </c>
      <c r="L718" s="5">
        <v>32200</v>
      </c>
      <c r="M718" s="32">
        <v>5000</v>
      </c>
      <c r="N718" s="5">
        <v>1966820</v>
      </c>
      <c r="O718" s="6">
        <v>1969671</v>
      </c>
      <c r="P718" s="12">
        <v>1180.5899999999999</v>
      </c>
      <c r="Q718" s="6">
        <v>1181.31</v>
      </c>
      <c r="R718" s="12">
        <v>4</v>
      </c>
      <c r="T718" s="13" t="s">
        <v>63</v>
      </c>
      <c r="U718" s="13" t="s">
        <v>68</v>
      </c>
      <c r="V718" s="19" t="s">
        <v>70</v>
      </c>
    </row>
    <row r="719" spans="1:22" x14ac:dyDescent="0.35">
      <c r="A719" s="1">
        <v>42561</v>
      </c>
      <c r="B719">
        <v>87</v>
      </c>
      <c r="C719">
        <v>4</v>
      </c>
      <c r="D719">
        <v>33</v>
      </c>
      <c r="E719" s="39"/>
      <c r="F719" s="33">
        <f t="shared" si="38"/>
        <v>937</v>
      </c>
      <c r="G719" s="14">
        <f t="shared" si="31"/>
        <v>2849</v>
      </c>
      <c r="H719" s="12">
        <v>13</v>
      </c>
      <c r="I719" s="12">
        <v>0</v>
      </c>
      <c r="J719">
        <f t="shared" si="32"/>
        <v>0.91000000000008185</v>
      </c>
      <c r="K719" s="31">
        <f t="shared" si="33"/>
        <v>11100</v>
      </c>
      <c r="L719" s="5">
        <v>41100</v>
      </c>
      <c r="M719" s="32">
        <v>30000</v>
      </c>
      <c r="N719" s="5">
        <v>1969725</v>
      </c>
      <c r="O719" s="6">
        <v>1972574</v>
      </c>
      <c r="P719" s="12">
        <v>1182.8599999999999</v>
      </c>
      <c r="Q719" s="6">
        <v>1183.77</v>
      </c>
      <c r="R719" s="12">
        <v>4</v>
      </c>
      <c r="T719" s="13" t="s">
        <v>63</v>
      </c>
      <c r="U719" s="13" t="s">
        <v>68</v>
      </c>
      <c r="V719" s="19" t="s">
        <v>70</v>
      </c>
    </row>
    <row r="720" spans="1:22" x14ac:dyDescent="0.35">
      <c r="A720" s="1">
        <v>42562</v>
      </c>
      <c r="B720">
        <v>206</v>
      </c>
      <c r="C720">
        <v>11</v>
      </c>
      <c r="D720">
        <v>53</v>
      </c>
      <c r="E720" s="39"/>
      <c r="F720" s="33">
        <f t="shared" si="38"/>
        <v>1722</v>
      </c>
      <c r="G720" s="14">
        <f t="shared" si="31"/>
        <v>4836</v>
      </c>
      <c r="H720" s="12">
        <v>21</v>
      </c>
      <c r="I720" s="12">
        <v>0</v>
      </c>
      <c r="J720">
        <f t="shared" si="32"/>
        <v>1.6199999999998909</v>
      </c>
      <c r="K720" s="31">
        <f t="shared" ref="K720:K973" si="39">L720-M720</f>
        <v>86000</v>
      </c>
      <c r="L720" s="20">
        <v>90000</v>
      </c>
      <c r="M720" s="32">
        <v>4000</v>
      </c>
      <c r="N720" s="5">
        <v>1972639</v>
      </c>
      <c r="O720" s="6">
        <v>1977475</v>
      </c>
      <c r="P720" s="35">
        <v>1185.1600000000001</v>
      </c>
      <c r="Q720" s="6">
        <v>1186.78</v>
      </c>
      <c r="R720" s="12">
        <v>11</v>
      </c>
      <c r="T720" s="13" t="s">
        <v>63</v>
      </c>
      <c r="U720" s="13" t="s">
        <v>68</v>
      </c>
      <c r="V720" s="19" t="s">
        <v>70</v>
      </c>
    </row>
    <row r="721" spans="1:22" x14ac:dyDescent="0.35">
      <c r="A721" s="1">
        <v>42563</v>
      </c>
      <c r="B721">
        <v>64</v>
      </c>
      <c r="C721">
        <v>1</v>
      </c>
      <c r="D721">
        <v>34</v>
      </c>
      <c r="E721" s="39"/>
      <c r="F721" s="33">
        <f t="shared" si="38"/>
        <v>876</v>
      </c>
      <c r="G721" s="14">
        <f t="shared" si="31"/>
        <v>2603</v>
      </c>
      <c r="H721" s="12">
        <v>7</v>
      </c>
      <c r="I721" s="12">
        <v>12000</v>
      </c>
      <c r="J721">
        <f t="shared" si="32"/>
        <v>1.5600000000001728</v>
      </c>
      <c r="K721" s="31">
        <f t="shared" si="39"/>
        <v>-106400</v>
      </c>
      <c r="L721" s="5">
        <v>42100</v>
      </c>
      <c r="M721" s="32">
        <v>148500</v>
      </c>
      <c r="N721" s="5">
        <v>1977621</v>
      </c>
      <c r="O721" s="6">
        <v>1980224</v>
      </c>
      <c r="P721" s="12">
        <v>1188.8499999999999</v>
      </c>
      <c r="Q721" s="6">
        <v>1190.4100000000001</v>
      </c>
      <c r="R721" s="12">
        <v>4</v>
      </c>
      <c r="T721" s="13" t="s">
        <v>63</v>
      </c>
      <c r="U721" s="13" t="s">
        <v>68</v>
      </c>
      <c r="V721" s="19" t="s">
        <v>70</v>
      </c>
    </row>
    <row r="722" spans="1:22" x14ac:dyDescent="0.35">
      <c r="A722" s="1">
        <v>42564</v>
      </c>
      <c r="B722">
        <v>88</v>
      </c>
      <c r="C722">
        <v>2</v>
      </c>
      <c r="D722">
        <v>40</v>
      </c>
      <c r="E722" s="39"/>
      <c r="F722" s="33">
        <f t="shared" si="38"/>
        <v>1072</v>
      </c>
      <c r="G722" s="14">
        <f t="shared" si="31"/>
        <v>3001</v>
      </c>
      <c r="H722" s="12">
        <v>9</v>
      </c>
      <c r="I722" s="12">
        <v>0</v>
      </c>
      <c r="J722">
        <f t="shared" si="32"/>
        <v>1.6900000000000546</v>
      </c>
      <c r="K722" s="31">
        <f t="shared" si="39"/>
        <v>-7500</v>
      </c>
      <c r="L722" s="5">
        <v>39500</v>
      </c>
      <c r="M722" s="32">
        <v>47000</v>
      </c>
      <c r="N722" s="5">
        <v>1980264</v>
      </c>
      <c r="O722" s="6">
        <v>1983265</v>
      </c>
      <c r="P722" s="12">
        <v>1192.5899999999999</v>
      </c>
      <c r="Q722" s="6">
        <v>1194.28</v>
      </c>
      <c r="R722" s="12">
        <v>6</v>
      </c>
      <c r="T722" s="13" t="s">
        <v>63</v>
      </c>
      <c r="U722" s="13" t="s">
        <v>68</v>
      </c>
      <c r="V722" s="19" t="s">
        <v>70</v>
      </c>
    </row>
    <row r="723" spans="1:22" x14ac:dyDescent="0.35">
      <c r="A723" s="1">
        <v>42565</v>
      </c>
      <c r="B723">
        <v>224</v>
      </c>
      <c r="C723">
        <v>7</v>
      </c>
      <c r="D723">
        <v>35</v>
      </c>
      <c r="E723" s="39"/>
      <c r="F723" s="33">
        <f t="shared" si="38"/>
        <v>1400</v>
      </c>
      <c r="G723" s="14">
        <f t="shared" si="31"/>
        <v>4033</v>
      </c>
      <c r="H723" s="12">
        <v>0</v>
      </c>
      <c r="I723" s="12">
        <v>0</v>
      </c>
      <c r="J723">
        <f t="shared" si="32"/>
        <v>1.0999999999999091</v>
      </c>
      <c r="K723" s="31">
        <f t="shared" si="39"/>
        <v>74300</v>
      </c>
      <c r="L723" s="5">
        <v>79300</v>
      </c>
      <c r="M723" s="32">
        <v>5000</v>
      </c>
      <c r="N723" s="5">
        <v>1983302</v>
      </c>
      <c r="O723" s="6">
        <v>1987335</v>
      </c>
      <c r="P723" s="12">
        <v>1196.1400000000001</v>
      </c>
      <c r="Q723" s="6">
        <v>1197.24</v>
      </c>
      <c r="R723" s="12">
        <v>11</v>
      </c>
      <c r="T723" s="13" t="s">
        <v>63</v>
      </c>
      <c r="U723" s="13" t="s">
        <v>68</v>
      </c>
      <c r="V723" s="19" t="s">
        <v>70</v>
      </c>
    </row>
    <row r="724" spans="1:22" x14ac:dyDescent="0.35">
      <c r="A724" s="1">
        <v>42566</v>
      </c>
      <c r="B724">
        <v>65</v>
      </c>
      <c r="C724">
        <v>3</v>
      </c>
      <c r="D724">
        <v>44</v>
      </c>
      <c r="E724" s="39"/>
      <c r="F724" s="33">
        <f t="shared" si="38"/>
        <v>1087</v>
      </c>
      <c r="G724" s="14">
        <f t="shared" si="31"/>
        <v>3464</v>
      </c>
      <c r="H724" s="12">
        <v>6</v>
      </c>
      <c r="I724" s="12">
        <v>12000</v>
      </c>
      <c r="J724">
        <f t="shared" si="32"/>
        <v>0.98000000000001819</v>
      </c>
      <c r="K724" s="31">
        <f t="shared" si="39"/>
        <v>-65900</v>
      </c>
      <c r="L724" s="5">
        <v>44100</v>
      </c>
      <c r="M724" s="32">
        <v>110000</v>
      </c>
      <c r="N724" s="5">
        <v>1987328</v>
      </c>
      <c r="O724" s="6">
        <v>1990792</v>
      </c>
      <c r="P724" s="12">
        <v>1198.75</v>
      </c>
      <c r="Q724" s="6">
        <v>1199.73</v>
      </c>
      <c r="R724" s="12">
        <v>6</v>
      </c>
      <c r="T724" s="13" t="s">
        <v>63</v>
      </c>
      <c r="U724" s="13" t="s">
        <v>68</v>
      </c>
      <c r="V724" s="19" t="s">
        <v>70</v>
      </c>
    </row>
    <row r="725" spans="1:22" x14ac:dyDescent="0.35">
      <c r="A725" s="1">
        <v>42567</v>
      </c>
      <c r="B725">
        <v>57</v>
      </c>
      <c r="C725">
        <v>6</v>
      </c>
      <c r="D725">
        <v>43</v>
      </c>
      <c r="E725" s="39"/>
      <c r="F725" s="33">
        <f t="shared" si="38"/>
        <v>1055</v>
      </c>
      <c r="G725" s="14">
        <f t="shared" si="31"/>
        <v>1965</v>
      </c>
      <c r="H725" s="12">
        <v>9</v>
      </c>
      <c r="I725" s="12">
        <v>0</v>
      </c>
      <c r="J725">
        <f t="shared" si="32"/>
        <v>0.80999999999994543</v>
      </c>
      <c r="K725" s="31">
        <f t="shared" si="39"/>
        <v>28700</v>
      </c>
      <c r="L725" s="5">
        <v>34700</v>
      </c>
      <c r="M725" s="32">
        <v>6000</v>
      </c>
      <c r="N725" s="5">
        <v>1994097</v>
      </c>
      <c r="O725" s="6">
        <v>1996062</v>
      </c>
      <c r="P725" s="12">
        <v>1200.98</v>
      </c>
      <c r="Q725" s="6">
        <v>1201.79</v>
      </c>
      <c r="R725" s="12">
        <v>5</v>
      </c>
      <c r="T725" s="13" t="s">
        <v>63</v>
      </c>
      <c r="U725" s="13" t="s">
        <v>68</v>
      </c>
      <c r="V725" s="19" t="s">
        <v>70</v>
      </c>
    </row>
    <row r="726" spans="1:22" x14ac:dyDescent="0.35">
      <c r="A726" s="1">
        <v>42568</v>
      </c>
      <c r="B726">
        <v>79</v>
      </c>
      <c r="C726">
        <v>3</v>
      </c>
      <c r="D726">
        <v>48</v>
      </c>
      <c r="E726" s="39"/>
      <c r="F726" s="33">
        <f t="shared" si="38"/>
        <v>1209</v>
      </c>
      <c r="G726" s="14">
        <f t="shared" si="31"/>
        <v>2945</v>
      </c>
      <c r="H726" s="12">
        <v>6</v>
      </c>
      <c r="I726" s="12">
        <v>0</v>
      </c>
      <c r="J726">
        <f t="shared" si="32"/>
        <v>1.2300000000000182</v>
      </c>
      <c r="K726" s="31">
        <f t="shared" si="39"/>
        <v>22300</v>
      </c>
      <c r="L726" s="5">
        <v>37300</v>
      </c>
      <c r="M726" s="32">
        <v>15000</v>
      </c>
      <c r="N726" s="5">
        <v>1993477</v>
      </c>
      <c r="O726" s="6">
        <v>1996422</v>
      </c>
      <c r="P726" s="12">
        <v>1203.47</v>
      </c>
      <c r="Q726" s="6">
        <v>1204.7</v>
      </c>
      <c r="R726" s="12">
        <v>4</v>
      </c>
      <c r="T726" s="13" t="s">
        <v>63</v>
      </c>
      <c r="U726" s="13" t="s">
        <v>68</v>
      </c>
      <c r="V726" s="19" t="s">
        <v>70</v>
      </c>
    </row>
    <row r="727" spans="1:22" x14ac:dyDescent="0.35">
      <c r="A727" s="1">
        <v>42569</v>
      </c>
      <c r="B727">
        <v>216</v>
      </c>
      <c r="C727">
        <v>8</v>
      </c>
      <c r="D727">
        <v>56</v>
      </c>
      <c r="E727" s="39"/>
      <c r="F727" s="33">
        <f t="shared" si="38"/>
        <v>1800</v>
      </c>
      <c r="G727" s="14">
        <f t="shared" si="31"/>
        <v>4731</v>
      </c>
      <c r="H727" s="12">
        <v>14</v>
      </c>
      <c r="I727" s="12">
        <v>0</v>
      </c>
      <c r="J727">
        <f t="shared" si="32"/>
        <v>0.87999999999988177</v>
      </c>
      <c r="K727" s="31">
        <f t="shared" si="39"/>
        <v>80000</v>
      </c>
      <c r="L727" s="5">
        <v>87000</v>
      </c>
      <c r="M727" s="32">
        <v>7000</v>
      </c>
      <c r="N727" s="5">
        <v>1996470</v>
      </c>
      <c r="O727" s="6">
        <v>2001201</v>
      </c>
      <c r="P727" s="12">
        <v>1205.8900000000001</v>
      </c>
      <c r="Q727" s="6">
        <v>1206.77</v>
      </c>
      <c r="R727" s="12">
        <v>10</v>
      </c>
      <c r="T727" s="13" t="s">
        <v>63</v>
      </c>
      <c r="U727" s="13" t="s">
        <v>68</v>
      </c>
      <c r="V727" s="19" t="s">
        <v>70</v>
      </c>
    </row>
    <row r="728" spans="1:22" x14ac:dyDescent="0.35">
      <c r="A728" s="1">
        <v>42570</v>
      </c>
      <c r="B728">
        <v>86</v>
      </c>
      <c r="C728">
        <v>2</v>
      </c>
      <c r="D728">
        <v>31</v>
      </c>
      <c r="E728" s="39"/>
      <c r="F728" s="33">
        <f t="shared" si="38"/>
        <v>886</v>
      </c>
      <c r="G728" s="14">
        <f t="shared" si="31"/>
        <v>2495</v>
      </c>
      <c r="H728" s="12">
        <v>10</v>
      </c>
      <c r="I728" s="12">
        <v>0</v>
      </c>
      <c r="J728">
        <f t="shared" si="32"/>
        <v>0.73000000000001819</v>
      </c>
      <c r="K728" s="31">
        <f t="shared" si="39"/>
        <v>31900</v>
      </c>
      <c r="L728" s="5">
        <v>49900</v>
      </c>
      <c r="M728" s="32">
        <v>18000</v>
      </c>
      <c r="N728" s="5">
        <v>2001274</v>
      </c>
      <c r="O728" s="6">
        <v>2003769</v>
      </c>
      <c r="P728" s="12">
        <v>1208.0899999999999</v>
      </c>
      <c r="Q728" s="6">
        <v>1208.82</v>
      </c>
      <c r="R728" s="12">
        <v>5</v>
      </c>
      <c r="T728" s="13" t="s">
        <v>63</v>
      </c>
      <c r="U728" s="13" t="s">
        <v>68</v>
      </c>
      <c r="V728" s="19" t="s">
        <v>70</v>
      </c>
    </row>
    <row r="729" spans="1:22" x14ac:dyDescent="0.35">
      <c r="A729" s="1">
        <v>42571</v>
      </c>
      <c r="B729">
        <v>87</v>
      </c>
      <c r="C729">
        <v>1</v>
      </c>
      <c r="D729">
        <v>56</v>
      </c>
      <c r="E729" s="39"/>
      <c r="F729" s="33">
        <f t="shared" si="38"/>
        <v>1385</v>
      </c>
      <c r="G729" s="14">
        <f t="shared" si="31"/>
        <v>2881</v>
      </c>
      <c r="H729" s="12">
        <v>5</v>
      </c>
      <c r="I729" s="12">
        <v>1000</v>
      </c>
      <c r="J729">
        <f t="shared" si="32"/>
        <v>1.0699999999999363</v>
      </c>
      <c r="K729" s="31">
        <f t="shared" si="39"/>
        <v>32500</v>
      </c>
      <c r="L729" s="5">
        <v>40500</v>
      </c>
      <c r="M729" s="32">
        <v>8000</v>
      </c>
      <c r="N729" s="5">
        <v>2004870</v>
      </c>
      <c r="O729" s="6">
        <v>2007751</v>
      </c>
      <c r="P729" s="12">
        <v>1210.17</v>
      </c>
      <c r="Q729" s="6">
        <v>1211.24</v>
      </c>
      <c r="R729" s="12">
        <v>5</v>
      </c>
      <c r="T729" s="13" t="s">
        <v>63</v>
      </c>
      <c r="U729" s="13" t="s">
        <v>68</v>
      </c>
      <c r="V729" s="19" t="s">
        <v>70</v>
      </c>
    </row>
    <row r="730" spans="1:22" x14ac:dyDescent="0.35">
      <c r="A730" s="1">
        <v>42572</v>
      </c>
      <c r="B730">
        <v>220</v>
      </c>
      <c r="C730">
        <v>9</v>
      </c>
      <c r="D730">
        <v>43</v>
      </c>
      <c r="E730" s="39"/>
      <c r="F730" s="33">
        <f t="shared" si="38"/>
        <v>1556</v>
      </c>
      <c r="G730" s="14">
        <f t="shared" si="31"/>
        <v>4289</v>
      </c>
      <c r="H730" s="12">
        <v>16</v>
      </c>
      <c r="I730" s="12">
        <v>0</v>
      </c>
      <c r="J730">
        <f t="shared" si="32"/>
        <v>0.84999999999990905</v>
      </c>
      <c r="K730" s="31">
        <f t="shared" si="39"/>
        <v>54200</v>
      </c>
      <c r="L730" s="5">
        <v>86200</v>
      </c>
      <c r="M730" s="32">
        <v>32000</v>
      </c>
      <c r="N730" s="5">
        <v>2007862</v>
      </c>
      <c r="O730" s="6">
        <v>2012151</v>
      </c>
      <c r="P730" s="12">
        <v>1212.52</v>
      </c>
      <c r="Q730" s="6">
        <v>1213.3699999999999</v>
      </c>
      <c r="R730" s="12">
        <v>10</v>
      </c>
      <c r="T730" s="13" t="s">
        <v>63</v>
      </c>
      <c r="U730" s="13" t="s">
        <v>68</v>
      </c>
      <c r="V730" s="19" t="s">
        <v>70</v>
      </c>
    </row>
    <row r="731" spans="1:22" x14ac:dyDescent="0.35">
      <c r="A731" s="1">
        <v>42573</v>
      </c>
      <c r="B731">
        <v>82</v>
      </c>
      <c r="C731">
        <v>2</v>
      </c>
      <c r="D731">
        <v>29</v>
      </c>
      <c r="E731" s="39"/>
      <c r="F731" s="33">
        <f t="shared" si="38"/>
        <v>834</v>
      </c>
      <c r="G731" s="14">
        <f t="shared" si="31"/>
        <v>2767</v>
      </c>
      <c r="H731" s="12">
        <v>3</v>
      </c>
      <c r="I731" s="12">
        <v>0</v>
      </c>
      <c r="J731">
        <f t="shared" si="32"/>
        <v>0.92000000000007276</v>
      </c>
      <c r="K731" s="31">
        <f t="shared" si="39"/>
        <v>28000</v>
      </c>
      <c r="L731" s="5">
        <v>34000</v>
      </c>
      <c r="M731" s="32">
        <v>6000</v>
      </c>
      <c r="N731" s="5">
        <v>2012416</v>
      </c>
      <c r="O731" s="6">
        <v>2015183</v>
      </c>
      <c r="P731" s="12">
        <v>1214.77</v>
      </c>
      <c r="Q731" s="6">
        <v>1215.69</v>
      </c>
      <c r="R731" s="12">
        <v>4</v>
      </c>
      <c r="T731" s="13" t="s">
        <v>63</v>
      </c>
      <c r="U731" s="13" t="s">
        <v>68</v>
      </c>
      <c r="V731" s="19" t="s">
        <v>70</v>
      </c>
    </row>
    <row r="732" spans="1:22" x14ac:dyDescent="0.35">
      <c r="A732" s="1">
        <v>42574</v>
      </c>
      <c r="B732">
        <v>75</v>
      </c>
      <c r="C732">
        <v>2</v>
      </c>
      <c r="D732">
        <v>53</v>
      </c>
      <c r="E732" s="39"/>
      <c r="F732" s="33">
        <f t="shared" si="38"/>
        <v>1293</v>
      </c>
      <c r="G732" s="14">
        <f t="shared" si="31"/>
        <v>2590</v>
      </c>
      <c r="H732" s="12">
        <v>4</v>
      </c>
      <c r="I732" s="12">
        <v>12000</v>
      </c>
      <c r="J732">
        <f t="shared" si="32"/>
        <v>0.72000000000002728</v>
      </c>
      <c r="K732" s="31">
        <f t="shared" si="39"/>
        <v>33500</v>
      </c>
      <c r="L732" s="5">
        <v>51500</v>
      </c>
      <c r="M732" s="32">
        <v>18000</v>
      </c>
      <c r="N732" s="5">
        <v>2015252</v>
      </c>
      <c r="O732" s="6">
        <v>2017842</v>
      </c>
      <c r="P732" s="12">
        <v>1217.04</v>
      </c>
      <c r="Q732" s="6">
        <v>1217.76</v>
      </c>
      <c r="R732" s="12">
        <v>4</v>
      </c>
      <c r="T732" s="13" t="s">
        <v>63</v>
      </c>
      <c r="U732" s="13" t="s">
        <v>68</v>
      </c>
      <c r="V732" s="19" t="s">
        <v>70</v>
      </c>
    </row>
    <row r="733" spans="1:22" x14ac:dyDescent="0.35">
      <c r="A733" s="1">
        <v>42575</v>
      </c>
      <c r="B733">
        <v>76</v>
      </c>
      <c r="C733">
        <v>7</v>
      </c>
      <c r="D733">
        <v>47</v>
      </c>
      <c r="E733" s="39"/>
      <c r="F733" s="33">
        <f t="shared" si="38"/>
        <v>1196</v>
      </c>
      <c r="G733" s="14">
        <f t="shared" si="31"/>
        <v>3358</v>
      </c>
      <c r="H733" s="12">
        <v>11</v>
      </c>
      <c r="I733" s="12">
        <v>0</v>
      </c>
      <c r="J733">
        <f t="shared" si="32"/>
        <v>1.040000000000191</v>
      </c>
      <c r="K733" s="31">
        <f t="shared" si="39"/>
        <v>34400</v>
      </c>
      <c r="L733" s="5">
        <v>40400</v>
      </c>
      <c r="M733" s="32">
        <v>6000</v>
      </c>
      <c r="N733" s="5">
        <v>2017856</v>
      </c>
      <c r="O733" s="6">
        <v>2021214</v>
      </c>
      <c r="P733" s="12">
        <v>1219.1199999999999</v>
      </c>
      <c r="Q733" s="6">
        <v>1220.1600000000001</v>
      </c>
      <c r="R733" s="12">
        <v>5</v>
      </c>
      <c r="T733" s="13" t="s">
        <v>63</v>
      </c>
      <c r="U733" s="13" t="s">
        <v>68</v>
      </c>
      <c r="V733" s="19" t="s">
        <v>70</v>
      </c>
    </row>
    <row r="734" spans="1:22" x14ac:dyDescent="0.35">
      <c r="A734" s="1">
        <v>42576</v>
      </c>
      <c r="B734">
        <v>229</v>
      </c>
      <c r="C734">
        <v>11</v>
      </c>
      <c r="D734">
        <v>43</v>
      </c>
      <c r="E734" s="39"/>
      <c r="F734" s="33">
        <f t="shared" si="38"/>
        <v>1591</v>
      </c>
      <c r="G734" s="14">
        <f t="shared" si="31"/>
        <v>1909</v>
      </c>
      <c r="H734" s="12">
        <v>13</v>
      </c>
      <c r="I734" s="12">
        <v>0</v>
      </c>
      <c r="J734">
        <f t="shared" si="32"/>
        <v>0.44000000000005457</v>
      </c>
      <c r="K734" s="31">
        <f t="shared" si="39"/>
        <v>82600</v>
      </c>
      <c r="L734" s="5">
        <v>89600</v>
      </c>
      <c r="M734" s="32">
        <v>7000</v>
      </c>
      <c r="N734" s="5">
        <v>2021306</v>
      </c>
      <c r="O734" s="6">
        <v>2023215</v>
      </c>
      <c r="P734" s="12">
        <v>1224.06</v>
      </c>
      <c r="Q734" s="6">
        <v>1224.5</v>
      </c>
      <c r="R734" s="12">
        <v>5</v>
      </c>
      <c r="T734" s="13" t="s">
        <v>63</v>
      </c>
      <c r="U734" s="13" t="s">
        <v>68</v>
      </c>
      <c r="V734" s="19" t="s">
        <v>70</v>
      </c>
    </row>
    <row r="735" spans="1:22" x14ac:dyDescent="0.35">
      <c r="A735" s="1">
        <v>42577</v>
      </c>
      <c r="B735">
        <v>74</v>
      </c>
      <c r="C735">
        <v>2</v>
      </c>
      <c r="D735">
        <v>46</v>
      </c>
      <c r="E735" s="39"/>
      <c r="F735" s="33">
        <f t="shared" si="38"/>
        <v>1150</v>
      </c>
      <c r="G735" s="14">
        <f t="shared" si="31"/>
        <v>2872</v>
      </c>
      <c r="H735" s="12">
        <v>0</v>
      </c>
      <c r="I735" s="12">
        <v>0</v>
      </c>
      <c r="J735">
        <f t="shared" si="32"/>
        <v>0.12000000000011823</v>
      </c>
      <c r="K735" s="31">
        <f t="shared" si="39"/>
        <v>25500</v>
      </c>
      <c r="L735" s="5">
        <v>31500</v>
      </c>
      <c r="M735" s="32">
        <v>6000</v>
      </c>
      <c r="N735" s="5">
        <v>2026146</v>
      </c>
      <c r="O735" s="6">
        <v>2029018</v>
      </c>
      <c r="P735" s="12">
        <v>1224.06</v>
      </c>
      <c r="Q735" s="6">
        <v>1224.18</v>
      </c>
      <c r="R735" s="12">
        <v>5</v>
      </c>
      <c r="T735" s="13" t="s">
        <v>63</v>
      </c>
      <c r="U735" s="13" t="s">
        <v>68</v>
      </c>
      <c r="V735" s="19" t="s">
        <v>70</v>
      </c>
    </row>
    <row r="736" spans="1:22" x14ac:dyDescent="0.35">
      <c r="A736" s="1">
        <v>42578</v>
      </c>
      <c r="B736">
        <v>80</v>
      </c>
      <c r="C736">
        <v>3</v>
      </c>
      <c r="D736">
        <v>77</v>
      </c>
      <c r="E736" s="39"/>
      <c r="F736" s="33">
        <f t="shared" si="38"/>
        <v>1792</v>
      </c>
      <c r="G736" s="14">
        <f t="shared" si="31"/>
        <v>3410</v>
      </c>
      <c r="H736" s="12">
        <v>0</v>
      </c>
      <c r="I736" s="12">
        <v>12000</v>
      </c>
      <c r="J736">
        <f t="shared" si="32"/>
        <v>0.45999999999980901</v>
      </c>
      <c r="K736" s="31">
        <f t="shared" si="39"/>
        <v>12200</v>
      </c>
      <c r="L736" s="5">
        <v>52200</v>
      </c>
      <c r="M736" s="32">
        <v>40000</v>
      </c>
      <c r="N736" s="5">
        <v>2029296</v>
      </c>
      <c r="O736" s="6">
        <v>2032706</v>
      </c>
      <c r="P736" s="12">
        <v>1226.1400000000001</v>
      </c>
      <c r="Q736" s="6">
        <v>1226.5999999999999</v>
      </c>
      <c r="R736" s="12">
        <v>4</v>
      </c>
      <c r="T736" s="13" t="s">
        <v>63</v>
      </c>
      <c r="U736" s="13" t="s">
        <v>68</v>
      </c>
      <c r="V736" s="19" t="s">
        <v>70</v>
      </c>
    </row>
    <row r="737" spans="1:22" x14ac:dyDescent="0.35">
      <c r="A737" s="1">
        <v>42579</v>
      </c>
      <c r="B737">
        <v>220</v>
      </c>
      <c r="C737">
        <v>7</v>
      </c>
      <c r="D737">
        <v>80</v>
      </c>
      <c r="E737" s="39"/>
      <c r="F737" s="33">
        <f t="shared" si="38"/>
        <v>2288</v>
      </c>
      <c r="G737" s="14">
        <f t="shared" si="31"/>
        <v>5899</v>
      </c>
      <c r="H737" s="12">
        <v>10</v>
      </c>
      <c r="I737" s="12">
        <v>0</v>
      </c>
      <c r="J737">
        <f t="shared" si="32"/>
        <v>1.1299999999998818</v>
      </c>
      <c r="K737" s="31">
        <f t="shared" si="39"/>
        <v>68200</v>
      </c>
      <c r="L737" s="5">
        <v>93200</v>
      </c>
      <c r="M737" s="32">
        <v>25000</v>
      </c>
      <c r="N737" s="5">
        <v>2033098</v>
      </c>
      <c r="O737" s="6">
        <v>2038997</v>
      </c>
      <c r="P737" s="12">
        <v>1227.96</v>
      </c>
      <c r="Q737" s="6">
        <v>1229.0899999999999</v>
      </c>
      <c r="R737" s="12">
        <v>9</v>
      </c>
      <c r="T737" s="13" t="s">
        <v>63</v>
      </c>
      <c r="U737" s="13" t="s">
        <v>68</v>
      </c>
      <c r="V737" s="19" t="s">
        <v>70</v>
      </c>
    </row>
    <row r="738" spans="1:22" x14ac:dyDescent="0.35">
      <c r="A738" s="1">
        <v>42580</v>
      </c>
      <c r="B738">
        <v>68</v>
      </c>
      <c r="C738">
        <v>0</v>
      </c>
      <c r="D738">
        <v>58</v>
      </c>
      <c r="E738" s="39"/>
      <c r="F738" s="33">
        <f t="shared" si="38"/>
        <v>1364</v>
      </c>
      <c r="G738" s="14">
        <f t="shared" si="31"/>
        <v>2813</v>
      </c>
      <c r="H738" s="12">
        <v>8</v>
      </c>
      <c r="I738" s="12">
        <v>12000</v>
      </c>
      <c r="J738">
        <f t="shared" si="32"/>
        <v>0.68000000000006366</v>
      </c>
      <c r="K738" s="31">
        <f t="shared" si="39"/>
        <v>22900</v>
      </c>
      <c r="L738" s="5">
        <v>47900</v>
      </c>
      <c r="M738" s="32">
        <v>25000</v>
      </c>
      <c r="N738" s="5">
        <v>2038160</v>
      </c>
      <c r="O738" s="6">
        <v>2040973</v>
      </c>
      <c r="P738" s="12">
        <v>1230.53</v>
      </c>
      <c r="Q738" s="6">
        <v>1231.21</v>
      </c>
      <c r="R738" s="12">
        <v>5</v>
      </c>
      <c r="T738" s="13" t="s">
        <v>63</v>
      </c>
      <c r="U738" s="13" t="s">
        <v>68</v>
      </c>
      <c r="V738" s="19" t="s">
        <v>70</v>
      </c>
    </row>
    <row r="739" spans="1:22" x14ac:dyDescent="0.35">
      <c r="A739" s="1">
        <v>42581</v>
      </c>
      <c r="B739">
        <v>66</v>
      </c>
      <c r="C739">
        <v>1</v>
      </c>
      <c r="D739">
        <v>31</v>
      </c>
      <c r="E739" s="39"/>
      <c r="F739" s="33">
        <f t="shared" si="38"/>
        <v>822</v>
      </c>
      <c r="G739" s="14">
        <f t="shared" si="31"/>
        <v>2861</v>
      </c>
      <c r="H739" s="12">
        <v>12</v>
      </c>
      <c r="I739" s="12">
        <v>0</v>
      </c>
      <c r="J739">
        <f t="shared" si="32"/>
        <v>0.6999999999998181</v>
      </c>
      <c r="K739" s="31">
        <f t="shared" si="39"/>
        <v>20500</v>
      </c>
      <c r="L739" s="5">
        <v>30500</v>
      </c>
      <c r="M739" s="32">
        <v>10000</v>
      </c>
      <c r="N739" s="5">
        <v>2041111</v>
      </c>
      <c r="O739" s="6">
        <v>2043972</v>
      </c>
      <c r="P739" s="12">
        <v>1232.6500000000001</v>
      </c>
      <c r="Q739" s="6">
        <v>1233.3499999999999</v>
      </c>
      <c r="R739" s="12">
        <v>4</v>
      </c>
      <c r="T739" s="13" t="s">
        <v>63</v>
      </c>
      <c r="U739" s="13" t="s">
        <v>68</v>
      </c>
      <c r="V739" s="19" t="s">
        <v>70</v>
      </c>
    </row>
    <row r="740" spans="1:22" x14ac:dyDescent="0.35">
      <c r="A740" s="1">
        <v>42582</v>
      </c>
      <c r="B740">
        <v>82</v>
      </c>
      <c r="C740">
        <v>6</v>
      </c>
      <c r="D740">
        <v>60</v>
      </c>
      <c r="E740" s="39"/>
      <c r="F740" s="33">
        <f t="shared" si="38"/>
        <v>1470</v>
      </c>
      <c r="G740" s="14">
        <f t="shared" si="31"/>
        <v>3240</v>
      </c>
      <c r="H740" s="12">
        <v>9</v>
      </c>
      <c r="I740" s="12">
        <v>12000</v>
      </c>
      <c r="J740">
        <f t="shared" si="32"/>
        <v>1.0299999999999727</v>
      </c>
      <c r="K740" s="31">
        <f t="shared" si="39"/>
        <v>42300</v>
      </c>
      <c r="L740" s="5">
        <v>57300</v>
      </c>
      <c r="M740" s="32">
        <v>15000</v>
      </c>
      <c r="N740" s="5">
        <v>2044205</v>
      </c>
      <c r="O740" s="6">
        <v>2047445</v>
      </c>
      <c r="P740" s="12">
        <v>1235.76</v>
      </c>
      <c r="Q740" s="6">
        <v>1236.79</v>
      </c>
      <c r="R740" s="12">
        <v>5</v>
      </c>
      <c r="T740" s="13" t="s">
        <v>63</v>
      </c>
      <c r="U740" s="13" t="s">
        <v>68</v>
      </c>
      <c r="V740" s="19" t="s">
        <v>70</v>
      </c>
    </row>
    <row r="741" spans="1:22" x14ac:dyDescent="0.35">
      <c r="A741" s="1">
        <v>42583</v>
      </c>
      <c r="B741">
        <v>213</v>
      </c>
      <c r="C741">
        <v>5</v>
      </c>
      <c r="D741">
        <v>17</v>
      </c>
      <c r="E741" s="39"/>
      <c r="F741" s="33">
        <f t="shared" si="38"/>
        <v>999</v>
      </c>
      <c r="G741" s="14">
        <f t="shared" si="31"/>
        <v>0</v>
      </c>
      <c r="H741" s="12">
        <v>11</v>
      </c>
      <c r="I741" s="12">
        <v>0</v>
      </c>
      <c r="J741">
        <f t="shared" si="32"/>
        <v>1.0499999999999545</v>
      </c>
      <c r="K741" s="31">
        <f t="shared" si="39"/>
        <v>69800</v>
      </c>
      <c r="L741" s="5">
        <v>75800</v>
      </c>
      <c r="M741" s="32">
        <v>6000</v>
      </c>
      <c r="N741" s="5">
        <v>2047460</v>
      </c>
      <c r="O741" s="6">
        <v>2047460</v>
      </c>
      <c r="P741" s="12">
        <v>1237.97</v>
      </c>
      <c r="Q741" s="6">
        <v>1239.02</v>
      </c>
      <c r="R741" s="12">
        <v>12</v>
      </c>
      <c r="T741" s="13" t="s">
        <v>63</v>
      </c>
      <c r="U741" s="13" t="s">
        <v>68</v>
      </c>
      <c r="V741" s="19" t="s">
        <v>70</v>
      </c>
    </row>
    <row r="742" spans="1:22" x14ac:dyDescent="0.35">
      <c r="A742" s="1">
        <v>42584</v>
      </c>
      <c r="B742">
        <v>76</v>
      </c>
      <c r="C742">
        <v>5</v>
      </c>
      <c r="D742">
        <v>18</v>
      </c>
      <c r="E742" s="39"/>
      <c r="F742" s="33">
        <f t="shared" si="38"/>
        <v>608</v>
      </c>
      <c r="G742" s="14">
        <f t="shared" si="31"/>
        <v>355</v>
      </c>
      <c r="H742" s="12">
        <v>9</v>
      </c>
      <c r="I742" s="12">
        <v>0</v>
      </c>
      <c r="J742">
        <f t="shared" si="32"/>
        <v>1.1099999999999</v>
      </c>
      <c r="K742" s="31">
        <f t="shared" si="39"/>
        <v>2000</v>
      </c>
      <c r="L742" s="5">
        <v>32000</v>
      </c>
      <c r="M742" s="32">
        <v>30000</v>
      </c>
      <c r="N742" s="5">
        <v>2049939</v>
      </c>
      <c r="O742" s="6">
        <v>2050294</v>
      </c>
      <c r="P742" s="12">
        <v>1240.48</v>
      </c>
      <c r="Q742" s="6">
        <v>1241.5899999999999</v>
      </c>
      <c r="R742" s="12">
        <v>5</v>
      </c>
      <c r="T742" s="13" t="s">
        <v>63</v>
      </c>
      <c r="U742" s="13" t="s">
        <v>68</v>
      </c>
      <c r="V742" s="19" t="s">
        <v>70</v>
      </c>
    </row>
    <row r="743" spans="1:22" x14ac:dyDescent="0.35">
      <c r="A743" s="1">
        <v>42585</v>
      </c>
      <c r="B743">
        <v>89</v>
      </c>
      <c r="C743">
        <v>1</v>
      </c>
      <c r="D743">
        <v>56</v>
      </c>
      <c r="E743" s="39"/>
      <c r="F743" s="33">
        <f t="shared" si="38"/>
        <v>1391</v>
      </c>
      <c r="G743" s="14">
        <f t="shared" si="31"/>
        <v>3156</v>
      </c>
      <c r="H743" s="12">
        <v>7</v>
      </c>
      <c r="I743" s="12">
        <v>12000</v>
      </c>
      <c r="J743">
        <f t="shared" si="32"/>
        <v>1.1500000000000909</v>
      </c>
      <c r="K743" s="31">
        <f t="shared" si="39"/>
        <v>44800</v>
      </c>
      <c r="L743" s="5">
        <v>60800</v>
      </c>
      <c r="M743" s="32">
        <v>16000</v>
      </c>
      <c r="N743" s="5">
        <v>2053803</v>
      </c>
      <c r="O743" s="6">
        <v>2056959</v>
      </c>
      <c r="P743" s="12">
        <v>1243.25</v>
      </c>
      <c r="Q743" s="6">
        <v>1244.4000000000001</v>
      </c>
      <c r="R743" s="12">
        <v>6</v>
      </c>
      <c r="T743" s="13" t="s">
        <v>63</v>
      </c>
      <c r="U743" s="13" t="s">
        <v>68</v>
      </c>
      <c r="V743" s="19" t="s">
        <v>70</v>
      </c>
    </row>
    <row r="744" spans="1:22" x14ac:dyDescent="0.35">
      <c r="A744" s="1">
        <v>42586</v>
      </c>
      <c r="B744">
        <v>240</v>
      </c>
      <c r="C744">
        <v>10</v>
      </c>
      <c r="D744">
        <v>34</v>
      </c>
      <c r="E744" s="39"/>
      <c r="F744" s="33">
        <f t="shared" si="38"/>
        <v>1440</v>
      </c>
      <c r="G744" s="14">
        <f t="shared" si="31"/>
        <v>3983</v>
      </c>
      <c r="H744" s="12">
        <v>10</v>
      </c>
      <c r="I744" s="12">
        <v>0</v>
      </c>
      <c r="J744">
        <f t="shared" si="32"/>
        <v>0.82999999999992724</v>
      </c>
      <c r="K744" s="31">
        <f t="shared" si="39"/>
        <v>75200</v>
      </c>
      <c r="L744" s="5">
        <v>90200</v>
      </c>
      <c r="M744" s="32">
        <v>15000</v>
      </c>
      <c r="N744" s="5">
        <v>2056963</v>
      </c>
      <c r="O744" s="6">
        <v>2060946</v>
      </c>
      <c r="P744" s="12">
        <v>1245.67</v>
      </c>
      <c r="Q744" s="6">
        <v>1246.5</v>
      </c>
      <c r="R744" s="12">
        <v>11</v>
      </c>
      <c r="T744" s="13" t="s">
        <v>63</v>
      </c>
      <c r="U744" s="13" t="s">
        <v>68</v>
      </c>
      <c r="V744" s="19" t="s">
        <v>70</v>
      </c>
    </row>
    <row r="745" spans="1:22" x14ac:dyDescent="0.35">
      <c r="A745" s="1">
        <v>42587</v>
      </c>
      <c r="B745">
        <v>69</v>
      </c>
      <c r="C745">
        <v>2</v>
      </c>
      <c r="D745">
        <v>33</v>
      </c>
      <c r="E745" s="39"/>
      <c r="F745" s="33">
        <f t="shared" si="38"/>
        <v>875</v>
      </c>
      <c r="G745" s="14">
        <f t="shared" si="31"/>
        <v>1472</v>
      </c>
      <c r="H745" s="12">
        <v>4</v>
      </c>
      <c r="I745" s="12">
        <v>500</v>
      </c>
      <c r="J745">
        <f t="shared" si="32"/>
        <v>0.65999999999985448</v>
      </c>
      <c r="K745" s="31">
        <f t="shared" si="39"/>
        <v>22400</v>
      </c>
      <c r="L745" s="5">
        <v>28400</v>
      </c>
      <c r="M745" s="32">
        <v>6000</v>
      </c>
      <c r="N745" s="5">
        <v>2061086</v>
      </c>
      <c r="O745" s="6">
        <v>2062558</v>
      </c>
      <c r="P745" s="12">
        <v>1247.18</v>
      </c>
      <c r="Q745" s="6">
        <v>1247.8399999999999</v>
      </c>
      <c r="R745" s="12">
        <v>4</v>
      </c>
      <c r="T745" s="13" t="s">
        <v>63</v>
      </c>
      <c r="U745" s="13" t="s">
        <v>68</v>
      </c>
      <c r="V745" s="19" t="s">
        <v>70</v>
      </c>
    </row>
    <row r="746" spans="1:22" x14ac:dyDescent="0.35">
      <c r="A746" s="1">
        <v>42588</v>
      </c>
      <c r="B746">
        <v>64</v>
      </c>
      <c r="C746">
        <v>2</v>
      </c>
      <c r="D746">
        <v>37</v>
      </c>
      <c r="E746" s="39"/>
      <c r="F746" s="33">
        <f t="shared" si="38"/>
        <v>940</v>
      </c>
      <c r="G746" s="14">
        <f t="shared" si="31"/>
        <v>2837</v>
      </c>
      <c r="H746" s="12">
        <v>7</v>
      </c>
      <c r="I746" s="12">
        <v>12000</v>
      </c>
      <c r="J746">
        <f t="shared" si="32"/>
        <v>0.68000000000006366</v>
      </c>
      <c r="K746" s="31">
        <f t="shared" si="39"/>
        <v>15300</v>
      </c>
      <c r="L746" s="5">
        <v>31300</v>
      </c>
      <c r="M746" s="32">
        <v>16000</v>
      </c>
      <c r="N746" s="5">
        <v>2062539</v>
      </c>
      <c r="O746" s="6">
        <v>2065376</v>
      </c>
      <c r="P746" s="12">
        <v>1249.32</v>
      </c>
      <c r="Q746" s="6">
        <v>1250</v>
      </c>
      <c r="R746" s="12">
        <v>4</v>
      </c>
      <c r="T746" s="13" t="s">
        <v>63</v>
      </c>
      <c r="U746" s="13" t="s">
        <v>68</v>
      </c>
      <c r="V746" s="19" t="s">
        <v>70</v>
      </c>
    </row>
    <row r="747" spans="1:22" x14ac:dyDescent="0.35">
      <c r="A747" s="1">
        <v>42589</v>
      </c>
      <c r="B747">
        <v>75</v>
      </c>
      <c r="C747">
        <v>1</v>
      </c>
      <c r="D747">
        <v>37</v>
      </c>
      <c r="E747" s="39"/>
      <c r="F747" s="33">
        <f t="shared" si="38"/>
        <v>969</v>
      </c>
      <c r="G747" s="14">
        <f t="shared" si="31"/>
        <v>2538</v>
      </c>
      <c r="H747" s="12">
        <v>7</v>
      </c>
      <c r="I747" s="12">
        <v>0</v>
      </c>
      <c r="J747">
        <f t="shared" si="32"/>
        <v>0.96000000000003638</v>
      </c>
      <c r="K747" s="31">
        <f t="shared" si="39"/>
        <v>28400</v>
      </c>
      <c r="L747" s="5">
        <v>33400</v>
      </c>
      <c r="M747" s="32">
        <v>5000</v>
      </c>
      <c r="N747" s="5">
        <v>2065394</v>
      </c>
      <c r="O747" s="6">
        <v>2067932</v>
      </c>
      <c r="P747" s="12">
        <v>1251.5999999999999</v>
      </c>
      <c r="Q747" s="6">
        <v>1252.56</v>
      </c>
      <c r="R747" s="12">
        <v>5</v>
      </c>
      <c r="T747" s="13" t="s">
        <v>63</v>
      </c>
      <c r="U747" s="13" t="s">
        <v>68</v>
      </c>
      <c r="V747" s="19" t="s">
        <v>70</v>
      </c>
    </row>
    <row r="748" spans="1:22" x14ac:dyDescent="0.35">
      <c r="A748" s="1">
        <v>42590</v>
      </c>
      <c r="B748">
        <v>238</v>
      </c>
      <c r="C748">
        <v>7</v>
      </c>
      <c r="D748">
        <v>66</v>
      </c>
      <c r="E748" s="39">
        <v>16</v>
      </c>
      <c r="F748" s="33">
        <f t="shared" si="38"/>
        <v>2062</v>
      </c>
      <c r="G748" s="14">
        <f t="shared" si="31"/>
        <v>4884</v>
      </c>
      <c r="H748" s="12">
        <v>0</v>
      </c>
      <c r="I748" s="12">
        <v>0</v>
      </c>
      <c r="J748">
        <f t="shared" si="32"/>
        <v>1.1300000000001091</v>
      </c>
      <c r="K748" s="31">
        <f t="shared" si="39"/>
        <v>71600</v>
      </c>
      <c r="L748" s="5">
        <v>87600</v>
      </c>
      <c r="M748" s="32">
        <v>16000</v>
      </c>
      <c r="N748" s="5">
        <v>2067969</v>
      </c>
      <c r="O748" s="6">
        <v>2072853</v>
      </c>
      <c r="P748" s="12">
        <v>1253.8499999999999</v>
      </c>
      <c r="Q748" s="6">
        <v>1254.98</v>
      </c>
      <c r="R748" s="12">
        <v>11</v>
      </c>
      <c r="T748" s="13" t="s">
        <v>63</v>
      </c>
      <c r="U748" s="13" t="s">
        <v>68</v>
      </c>
      <c r="V748" s="19" t="s">
        <v>70</v>
      </c>
    </row>
    <row r="749" spans="1:22" x14ac:dyDescent="0.35">
      <c r="A749" s="1">
        <v>42591</v>
      </c>
      <c r="B749">
        <v>61</v>
      </c>
      <c r="C749">
        <v>1</v>
      </c>
      <c r="D749">
        <v>28</v>
      </c>
      <c r="E749" s="39">
        <v>7</v>
      </c>
      <c r="F749" s="33">
        <f t="shared" si="38"/>
        <v>747</v>
      </c>
      <c r="G749" s="14">
        <f t="shared" si="31"/>
        <v>5</v>
      </c>
      <c r="H749" s="12">
        <v>0</v>
      </c>
      <c r="I749" s="12">
        <v>0</v>
      </c>
      <c r="J749">
        <f t="shared" si="32"/>
        <v>0.79999999999995453</v>
      </c>
      <c r="K749" s="31">
        <f t="shared" si="39"/>
        <v>-112100</v>
      </c>
      <c r="L749" s="5">
        <v>23900</v>
      </c>
      <c r="M749" s="32">
        <v>136000</v>
      </c>
      <c r="N749" s="5">
        <v>2075941</v>
      </c>
      <c r="O749" s="6">
        <v>2075946</v>
      </c>
      <c r="P749" s="12">
        <v>1256.68</v>
      </c>
      <c r="Q749" s="6">
        <v>1257.48</v>
      </c>
      <c r="R749" s="12">
        <v>4</v>
      </c>
      <c r="T749" s="13" t="s">
        <v>63</v>
      </c>
      <c r="U749" s="13" t="s">
        <v>68</v>
      </c>
      <c r="V749" s="19" t="s">
        <v>70</v>
      </c>
    </row>
    <row r="750" spans="1:22" x14ac:dyDescent="0.35">
      <c r="A750" s="1">
        <v>42592</v>
      </c>
      <c r="B750">
        <v>91</v>
      </c>
      <c r="C750">
        <v>4</v>
      </c>
      <c r="D750">
        <v>56</v>
      </c>
      <c r="E750" s="39">
        <v>9</v>
      </c>
      <c r="F750" s="33">
        <f t="shared" si="38"/>
        <v>1409</v>
      </c>
      <c r="G750" s="14">
        <f t="shared" si="31"/>
        <v>2281</v>
      </c>
      <c r="H750" s="12">
        <v>0</v>
      </c>
      <c r="I750" s="12">
        <v>12000</v>
      </c>
      <c r="J750">
        <f t="shared" si="32"/>
        <v>0.95999999999980901</v>
      </c>
      <c r="K750" s="31">
        <f t="shared" si="39"/>
        <v>34900</v>
      </c>
      <c r="L750" s="5">
        <v>51900</v>
      </c>
      <c r="M750" s="32">
        <v>17000</v>
      </c>
      <c r="N750" s="5">
        <v>2076073</v>
      </c>
      <c r="O750" s="6">
        <v>2078354</v>
      </c>
      <c r="P750" s="12">
        <v>1259.4000000000001</v>
      </c>
      <c r="Q750" s="6">
        <v>1260.3599999999999</v>
      </c>
      <c r="R750" s="12">
        <v>6</v>
      </c>
      <c r="T750" s="13" t="s">
        <v>63</v>
      </c>
      <c r="U750" s="13" t="s">
        <v>68</v>
      </c>
      <c r="V750" s="19" t="s">
        <v>70</v>
      </c>
    </row>
    <row r="751" spans="1:22" x14ac:dyDescent="0.35">
      <c r="A751" s="1">
        <v>42593</v>
      </c>
      <c r="B751">
        <v>214</v>
      </c>
      <c r="C751">
        <v>7</v>
      </c>
      <c r="D751">
        <v>48</v>
      </c>
      <c r="E751" s="39">
        <v>13</v>
      </c>
      <c r="F751" s="33">
        <f t="shared" si="38"/>
        <v>1630</v>
      </c>
      <c r="G751" s="14">
        <f t="shared" si="31"/>
        <v>4463</v>
      </c>
      <c r="H751" s="12">
        <v>13</v>
      </c>
      <c r="I751" s="12">
        <v>0</v>
      </c>
      <c r="J751">
        <f t="shared" si="32"/>
        <v>1.1299999999998818</v>
      </c>
      <c r="K751" s="31">
        <f t="shared" si="39"/>
        <v>51300</v>
      </c>
      <c r="L751" s="5">
        <v>81300</v>
      </c>
      <c r="M751" s="32">
        <v>30000</v>
      </c>
      <c r="N751" s="5">
        <v>2081493</v>
      </c>
      <c r="O751" s="6">
        <v>2085956</v>
      </c>
      <c r="P751" s="12">
        <v>1261.68</v>
      </c>
      <c r="Q751" s="6">
        <v>1262.81</v>
      </c>
      <c r="R751" s="12">
        <v>11</v>
      </c>
      <c r="T751" s="13" t="s">
        <v>63</v>
      </c>
      <c r="U751" s="13" t="s">
        <v>68</v>
      </c>
      <c r="V751" s="19" t="s">
        <v>70</v>
      </c>
    </row>
    <row r="752" spans="1:22" x14ac:dyDescent="0.35">
      <c r="A752" s="1">
        <v>42594</v>
      </c>
      <c r="B752">
        <v>59</v>
      </c>
      <c r="C752">
        <v>3</v>
      </c>
      <c r="D752">
        <v>31</v>
      </c>
      <c r="E752" s="39">
        <v>7</v>
      </c>
      <c r="F752" s="33">
        <f t="shared" si="38"/>
        <v>809</v>
      </c>
      <c r="G752" s="14">
        <f t="shared" si="31"/>
        <v>2031</v>
      </c>
      <c r="H752" s="12">
        <v>12</v>
      </c>
      <c r="I752" s="12">
        <v>0</v>
      </c>
      <c r="J752">
        <f t="shared" si="32"/>
        <v>0.56999999999993634</v>
      </c>
      <c r="K752" s="31">
        <f t="shared" si="39"/>
        <v>-252000</v>
      </c>
      <c r="L752" s="5">
        <v>34000</v>
      </c>
      <c r="M752" s="32">
        <v>286000</v>
      </c>
      <c r="N752" s="5">
        <v>2086099</v>
      </c>
      <c r="O752" s="6">
        <v>2088130</v>
      </c>
      <c r="P752" s="12">
        <v>1264.43</v>
      </c>
      <c r="Q752" s="6">
        <v>1265</v>
      </c>
      <c r="R752" s="12">
        <v>5</v>
      </c>
      <c r="T752" s="13" t="s">
        <v>63</v>
      </c>
      <c r="U752" s="13" t="s">
        <v>68</v>
      </c>
      <c r="V752" s="19" t="s">
        <v>70</v>
      </c>
    </row>
    <row r="753" spans="1:22" x14ac:dyDescent="0.35">
      <c r="A753" s="1">
        <v>42595</v>
      </c>
      <c r="B753">
        <v>61</v>
      </c>
      <c r="C753">
        <v>2</v>
      </c>
      <c r="D753">
        <v>47</v>
      </c>
      <c r="E753" s="39">
        <v>8</v>
      </c>
      <c r="F753" s="33">
        <f t="shared" si="38"/>
        <v>1131</v>
      </c>
      <c r="G753" s="14">
        <f t="shared" si="31"/>
        <v>2981</v>
      </c>
      <c r="H753" s="12">
        <v>6</v>
      </c>
      <c r="I753" s="12">
        <v>0</v>
      </c>
      <c r="J753">
        <f t="shared" si="32"/>
        <v>0.35000000000013642</v>
      </c>
      <c r="K753" s="31">
        <f t="shared" si="39"/>
        <v>25600</v>
      </c>
      <c r="L753" s="5">
        <v>31600</v>
      </c>
      <c r="M753" s="32">
        <v>6000</v>
      </c>
      <c r="N753" s="5">
        <v>2088181</v>
      </c>
      <c r="O753" s="6">
        <v>2091162</v>
      </c>
      <c r="P753" s="12">
        <v>1266.83</v>
      </c>
      <c r="Q753" s="6">
        <v>1267.18</v>
      </c>
      <c r="R753" s="12">
        <v>4</v>
      </c>
      <c r="T753" s="13" t="s">
        <v>63</v>
      </c>
      <c r="U753" s="13" t="s">
        <v>68</v>
      </c>
      <c r="V753" s="19" t="s">
        <v>70</v>
      </c>
    </row>
    <row r="754" spans="1:22" x14ac:dyDescent="0.35">
      <c r="A754" s="1">
        <v>42596</v>
      </c>
      <c r="B754">
        <v>66</v>
      </c>
      <c r="C754">
        <v>4</v>
      </c>
      <c r="D754">
        <v>28</v>
      </c>
      <c r="E754" s="39">
        <v>7</v>
      </c>
      <c r="F754" s="33">
        <f t="shared" si="38"/>
        <v>774</v>
      </c>
      <c r="G754" s="14">
        <f t="shared" si="31"/>
        <v>1400</v>
      </c>
      <c r="H754" s="12">
        <v>14</v>
      </c>
      <c r="I754" s="12">
        <v>0</v>
      </c>
      <c r="J754">
        <f t="shared" si="32"/>
        <v>0.12000000000011823</v>
      </c>
      <c r="K754" s="31">
        <f t="shared" si="39"/>
        <v>24000</v>
      </c>
      <c r="L754" s="5">
        <v>42000</v>
      </c>
      <c r="M754" s="32">
        <v>18000</v>
      </c>
      <c r="N754" s="5">
        <v>2091262</v>
      </c>
      <c r="O754" s="6">
        <v>2092662</v>
      </c>
      <c r="P754" s="12">
        <v>1270.81</v>
      </c>
      <c r="Q754" s="6">
        <v>1270.93</v>
      </c>
      <c r="R754" s="12">
        <v>5</v>
      </c>
      <c r="T754" s="13" t="s">
        <v>63</v>
      </c>
      <c r="U754" s="13" t="s">
        <v>68</v>
      </c>
      <c r="V754" s="19" t="s">
        <v>70</v>
      </c>
    </row>
    <row r="755" spans="1:22" x14ac:dyDescent="0.35">
      <c r="A755" s="1">
        <v>42597</v>
      </c>
      <c r="B755">
        <v>191</v>
      </c>
      <c r="C755">
        <v>6</v>
      </c>
      <c r="D755">
        <v>46</v>
      </c>
      <c r="E755" s="39">
        <v>14</v>
      </c>
      <c r="F755" s="33">
        <f t="shared" si="38"/>
        <v>1517</v>
      </c>
      <c r="G755" s="14">
        <f t="shared" si="31"/>
        <v>4097</v>
      </c>
      <c r="H755" s="12">
        <v>2</v>
      </c>
      <c r="I755" s="12">
        <v>0</v>
      </c>
      <c r="J755">
        <f t="shared" si="32"/>
        <v>0.18000000000006366</v>
      </c>
      <c r="K755" s="31">
        <f t="shared" si="39"/>
        <v>66100</v>
      </c>
      <c r="L755" s="5">
        <v>71100</v>
      </c>
      <c r="M755" s="32">
        <v>5000</v>
      </c>
      <c r="N755" s="5">
        <v>2094071</v>
      </c>
      <c r="O755" s="6">
        <v>2098168</v>
      </c>
      <c r="P755" s="12">
        <v>1270.81</v>
      </c>
      <c r="Q755" s="6">
        <v>1270.99</v>
      </c>
      <c r="R755" s="12">
        <v>8</v>
      </c>
      <c r="T755" s="13" t="s">
        <v>63</v>
      </c>
      <c r="U755" s="13" t="s">
        <v>68</v>
      </c>
      <c r="V755" s="19" t="s">
        <v>70</v>
      </c>
    </row>
    <row r="756" spans="1:22" x14ac:dyDescent="0.35">
      <c r="A756" s="1">
        <v>42598</v>
      </c>
      <c r="B756">
        <v>62</v>
      </c>
      <c r="C756">
        <v>3</v>
      </c>
      <c r="D756">
        <v>36</v>
      </c>
      <c r="E756" s="39">
        <v>7</v>
      </c>
      <c r="F756" s="33">
        <f t="shared" si="38"/>
        <v>918</v>
      </c>
      <c r="G756" s="14">
        <f t="shared" si="31"/>
        <v>2496</v>
      </c>
      <c r="H756" s="12">
        <v>0</v>
      </c>
      <c r="I756" s="12">
        <v>0</v>
      </c>
      <c r="J756">
        <f t="shared" si="32"/>
        <v>0.11000000000012733</v>
      </c>
      <c r="K756" s="31">
        <f t="shared" si="39"/>
        <v>-143000</v>
      </c>
      <c r="L756" s="5">
        <v>27000</v>
      </c>
      <c r="M756" s="32">
        <v>170000</v>
      </c>
      <c r="N756" s="5">
        <v>2098168</v>
      </c>
      <c r="O756" s="6">
        <v>2100664</v>
      </c>
      <c r="P756" s="12">
        <v>1272.77</v>
      </c>
      <c r="Q756" s="6">
        <v>1272.8800000000001</v>
      </c>
      <c r="R756" s="12">
        <v>5</v>
      </c>
      <c r="T756" s="13" t="s">
        <v>63</v>
      </c>
      <c r="U756" s="13" t="s">
        <v>68</v>
      </c>
      <c r="V756" s="19" t="s">
        <v>70</v>
      </c>
    </row>
    <row r="757" spans="1:22" x14ac:dyDescent="0.35">
      <c r="A757" s="1">
        <v>42599</v>
      </c>
      <c r="B757">
        <v>74</v>
      </c>
      <c r="C757">
        <v>6</v>
      </c>
      <c r="D757">
        <v>56</v>
      </c>
      <c r="E757" s="39">
        <v>8</v>
      </c>
      <c r="F757" s="33">
        <f t="shared" si="38"/>
        <v>1366</v>
      </c>
      <c r="G757" s="14">
        <f t="shared" si="31"/>
        <v>2806</v>
      </c>
      <c r="H757" s="12">
        <v>0</v>
      </c>
      <c r="I757" s="12">
        <v>0</v>
      </c>
      <c r="J757">
        <f t="shared" si="32"/>
        <v>0</v>
      </c>
      <c r="K757" s="31">
        <f t="shared" si="39"/>
        <v>31000</v>
      </c>
      <c r="L757" s="5">
        <v>37000</v>
      </c>
      <c r="M757" s="32">
        <v>6000</v>
      </c>
      <c r="N757" s="5">
        <v>2100806</v>
      </c>
      <c r="O757" s="6">
        <v>2103612</v>
      </c>
      <c r="P757" s="12">
        <v>0</v>
      </c>
      <c r="Q757" s="6">
        <v>0</v>
      </c>
      <c r="R757" s="12">
        <v>5</v>
      </c>
      <c r="T757" s="13" t="s">
        <v>63</v>
      </c>
      <c r="U757" s="13" t="s">
        <v>68</v>
      </c>
      <c r="V757" s="19" t="s">
        <v>70</v>
      </c>
    </row>
    <row r="758" spans="1:22" x14ac:dyDescent="0.35">
      <c r="A758" s="1">
        <v>42600</v>
      </c>
      <c r="B758">
        <v>192</v>
      </c>
      <c r="C758">
        <v>7</v>
      </c>
      <c r="D758">
        <v>68</v>
      </c>
      <c r="E758" s="39">
        <v>14</v>
      </c>
      <c r="F758" s="33">
        <f t="shared" si="38"/>
        <v>1964</v>
      </c>
      <c r="G758" s="14">
        <f t="shared" si="31"/>
        <v>4101</v>
      </c>
      <c r="H758" s="12">
        <v>0</v>
      </c>
      <c r="I758" s="12">
        <v>12000</v>
      </c>
      <c r="J758">
        <f t="shared" si="32"/>
        <v>0.28999999999996362</v>
      </c>
      <c r="K758" s="31">
        <f t="shared" si="39"/>
        <v>7800</v>
      </c>
      <c r="L758" s="5">
        <v>87800</v>
      </c>
      <c r="M758" s="32">
        <v>80000</v>
      </c>
      <c r="N758" s="5">
        <v>2103654</v>
      </c>
      <c r="O758" s="6">
        <v>2107755</v>
      </c>
      <c r="P758" s="12">
        <v>1273.45</v>
      </c>
      <c r="Q758" s="6">
        <v>1273.74</v>
      </c>
      <c r="R758" s="12">
        <v>10</v>
      </c>
      <c r="T758" s="13" t="s">
        <v>63</v>
      </c>
      <c r="U758" s="13" t="s">
        <v>68</v>
      </c>
      <c r="V758" s="19" t="s">
        <v>70</v>
      </c>
    </row>
    <row r="759" spans="1:22" x14ac:dyDescent="0.35">
      <c r="A759" s="1">
        <v>42601</v>
      </c>
      <c r="B759">
        <v>58</v>
      </c>
      <c r="C759">
        <v>4</v>
      </c>
      <c r="D759">
        <v>57</v>
      </c>
      <c r="E759" s="39">
        <v>6</v>
      </c>
      <c r="F759" s="33">
        <f t="shared" si="38"/>
        <v>1330</v>
      </c>
      <c r="G759" s="14">
        <f t="shared" si="31"/>
        <v>2601</v>
      </c>
      <c r="H759" s="12">
        <v>0</v>
      </c>
      <c r="I759" s="12">
        <v>0</v>
      </c>
      <c r="J759">
        <f t="shared" si="32"/>
        <v>0.15000000000009095</v>
      </c>
      <c r="K759" s="31">
        <f t="shared" si="39"/>
        <v>25900</v>
      </c>
      <c r="L759" s="5">
        <v>30900</v>
      </c>
      <c r="M759" s="32">
        <v>5000</v>
      </c>
      <c r="N759" s="5">
        <v>2107755</v>
      </c>
      <c r="O759" s="6">
        <v>2110356</v>
      </c>
      <c r="P759" s="12">
        <v>1273.74</v>
      </c>
      <c r="Q759" s="6">
        <v>1273.8900000000001</v>
      </c>
      <c r="R759" s="12">
        <v>4</v>
      </c>
      <c r="T759" s="13" t="s">
        <v>63</v>
      </c>
      <c r="U759" s="13" t="s">
        <v>68</v>
      </c>
      <c r="V759" s="19" t="s">
        <v>70</v>
      </c>
    </row>
    <row r="760" spans="1:22" x14ac:dyDescent="0.35">
      <c r="A760" s="1">
        <v>42602</v>
      </c>
      <c r="B760">
        <v>71</v>
      </c>
      <c r="C760">
        <v>5</v>
      </c>
      <c r="D760">
        <v>51</v>
      </c>
      <c r="E760" s="39">
        <v>7</v>
      </c>
      <c r="F760" s="33">
        <f t="shared" si="38"/>
        <v>1253</v>
      </c>
      <c r="G760" s="14">
        <f t="shared" si="31"/>
        <v>3277</v>
      </c>
      <c r="H760" s="12">
        <v>0</v>
      </c>
      <c r="I760" s="12">
        <v>0</v>
      </c>
      <c r="J760">
        <f t="shared" si="32"/>
        <v>0.68000000000006366</v>
      </c>
      <c r="K760" s="31">
        <f t="shared" si="39"/>
        <v>28000</v>
      </c>
      <c r="L760" s="5">
        <v>34000</v>
      </c>
      <c r="M760" s="32">
        <v>6000</v>
      </c>
      <c r="N760" s="5">
        <v>2112062</v>
      </c>
      <c r="O760" s="6">
        <v>2115339</v>
      </c>
      <c r="P760" s="12">
        <v>1277.31</v>
      </c>
      <c r="Q760" s="6">
        <v>1277.99</v>
      </c>
      <c r="R760" s="12">
        <v>5</v>
      </c>
      <c r="S760" s="6">
        <v>3</v>
      </c>
      <c r="T760" s="13" t="s">
        <v>63</v>
      </c>
      <c r="U760" s="13" t="s">
        <v>68</v>
      </c>
      <c r="V760" s="19" t="s">
        <v>70</v>
      </c>
    </row>
    <row r="761" spans="1:22" x14ac:dyDescent="0.35">
      <c r="A761" s="1">
        <v>42603</v>
      </c>
      <c r="B761">
        <v>71</v>
      </c>
      <c r="C761">
        <v>4</v>
      </c>
      <c r="D761">
        <v>64</v>
      </c>
      <c r="E761" s="39">
        <v>7</v>
      </c>
      <c r="F761" s="33">
        <f t="shared" si="38"/>
        <v>1509</v>
      </c>
      <c r="G761" s="14">
        <f t="shared" si="31"/>
        <v>3259</v>
      </c>
      <c r="H761" s="12">
        <v>7</v>
      </c>
      <c r="I761" s="12">
        <v>0</v>
      </c>
      <c r="J761">
        <f t="shared" si="32"/>
        <v>1</v>
      </c>
      <c r="K761" s="31">
        <f t="shared" si="39"/>
        <v>10600</v>
      </c>
      <c r="L761" s="5">
        <v>40600</v>
      </c>
      <c r="M761" s="32">
        <v>30000</v>
      </c>
      <c r="N761" s="5">
        <v>2115440</v>
      </c>
      <c r="O761" s="6">
        <v>2118699</v>
      </c>
      <c r="P761" s="12">
        <v>1279.48</v>
      </c>
      <c r="Q761" s="6">
        <v>1280.48</v>
      </c>
      <c r="R761" s="12">
        <v>5</v>
      </c>
      <c r="S761" s="6">
        <v>3</v>
      </c>
      <c r="T761" s="13" t="s">
        <v>63</v>
      </c>
      <c r="U761" s="13" t="s">
        <v>68</v>
      </c>
      <c r="V761" s="19" t="s">
        <v>70</v>
      </c>
    </row>
    <row r="762" spans="1:22" x14ac:dyDescent="0.35">
      <c r="A762" s="1">
        <v>42604</v>
      </c>
      <c r="B762">
        <v>189</v>
      </c>
      <c r="C762">
        <v>10</v>
      </c>
      <c r="D762">
        <v>60</v>
      </c>
      <c r="E762" s="39">
        <v>12</v>
      </c>
      <c r="F762" s="33">
        <f t="shared" si="38"/>
        <v>1807</v>
      </c>
      <c r="G762" s="14">
        <f t="shared" si="31"/>
        <v>4306</v>
      </c>
      <c r="H762" s="12">
        <v>11</v>
      </c>
      <c r="I762" s="12">
        <v>12000</v>
      </c>
      <c r="J762">
        <f t="shared" si="32"/>
        <v>0.59000000000014552</v>
      </c>
      <c r="K762" s="31">
        <f t="shared" si="39"/>
        <v>64200</v>
      </c>
      <c r="L762" s="20">
        <v>94200</v>
      </c>
      <c r="M762" s="32">
        <v>30000</v>
      </c>
      <c r="N762" s="5">
        <v>2118714</v>
      </c>
      <c r="O762" s="6">
        <v>2123020</v>
      </c>
      <c r="P762" s="35">
        <v>1281.81</v>
      </c>
      <c r="Q762" s="6">
        <v>1282.4000000000001</v>
      </c>
      <c r="R762" s="12">
        <v>10</v>
      </c>
      <c r="S762" s="6">
        <v>6</v>
      </c>
      <c r="T762" s="13" t="s">
        <v>63</v>
      </c>
      <c r="U762" s="13" t="s">
        <v>68</v>
      </c>
      <c r="V762" s="19" t="s">
        <v>70</v>
      </c>
    </row>
    <row r="763" spans="1:22" x14ac:dyDescent="0.35">
      <c r="A763" s="1">
        <v>42605</v>
      </c>
      <c r="B763">
        <v>58</v>
      </c>
      <c r="C763">
        <v>6</v>
      </c>
      <c r="D763">
        <v>47</v>
      </c>
      <c r="E763" s="39">
        <v>6</v>
      </c>
      <c r="F763" s="33">
        <f t="shared" si="38"/>
        <v>1138</v>
      </c>
      <c r="G763" s="14">
        <f t="shared" si="31"/>
        <v>2592</v>
      </c>
      <c r="H763" s="12">
        <v>2</v>
      </c>
      <c r="I763" s="12">
        <v>0</v>
      </c>
      <c r="J763">
        <f t="shared" si="32"/>
        <v>0.81999999999993634</v>
      </c>
      <c r="K763" s="31">
        <f t="shared" si="39"/>
        <v>24200</v>
      </c>
      <c r="L763" s="5">
        <v>29200</v>
      </c>
      <c r="M763" s="32">
        <v>5000</v>
      </c>
      <c r="N763" s="5">
        <v>2123021</v>
      </c>
      <c r="O763" s="6">
        <v>2125613</v>
      </c>
      <c r="P763" s="12">
        <v>1284.01</v>
      </c>
      <c r="Q763" s="6">
        <v>1284.83</v>
      </c>
      <c r="R763" s="12">
        <v>4</v>
      </c>
      <c r="S763" s="6">
        <v>3</v>
      </c>
      <c r="T763" s="13" t="s">
        <v>63</v>
      </c>
      <c r="U763" s="13" t="s">
        <v>68</v>
      </c>
      <c r="V763" s="19" t="s">
        <v>70</v>
      </c>
    </row>
    <row r="764" spans="1:22" x14ac:dyDescent="0.35">
      <c r="A764" s="1">
        <v>42606</v>
      </c>
      <c r="B764">
        <v>63</v>
      </c>
      <c r="C764">
        <v>3</v>
      </c>
      <c r="D764">
        <v>71</v>
      </c>
      <c r="E764" s="39">
        <v>7</v>
      </c>
      <c r="F764" s="33">
        <f t="shared" si="38"/>
        <v>1621</v>
      </c>
      <c r="G764" s="14">
        <f t="shared" si="31"/>
        <v>3239</v>
      </c>
      <c r="H764" s="12">
        <v>2</v>
      </c>
      <c r="I764" s="12">
        <v>0</v>
      </c>
      <c r="J764">
        <f t="shared" si="32"/>
        <v>0.82999999999992724</v>
      </c>
      <c r="K764" s="31">
        <f t="shared" si="39"/>
        <v>32000</v>
      </c>
      <c r="L764" s="5">
        <v>38000</v>
      </c>
      <c r="M764" s="32">
        <v>6000</v>
      </c>
      <c r="N764" s="5">
        <v>2125614</v>
      </c>
      <c r="O764" s="6">
        <v>2128853</v>
      </c>
      <c r="P764" s="12">
        <v>1286.29</v>
      </c>
      <c r="Q764" s="6">
        <v>1287.1199999999999</v>
      </c>
      <c r="R764" s="12">
        <v>4</v>
      </c>
      <c r="S764" s="6">
        <v>4</v>
      </c>
      <c r="T764" s="13" t="s">
        <v>63</v>
      </c>
      <c r="U764" s="13" t="s">
        <v>68</v>
      </c>
      <c r="V764" s="19" t="s">
        <v>70</v>
      </c>
    </row>
    <row r="765" spans="1:22" x14ac:dyDescent="0.35">
      <c r="A765" s="1">
        <v>42607</v>
      </c>
      <c r="B765">
        <v>214</v>
      </c>
      <c r="C765">
        <v>12</v>
      </c>
      <c r="D765">
        <v>64</v>
      </c>
      <c r="E765" s="39">
        <v>17</v>
      </c>
      <c r="F765" s="33">
        <f t="shared" si="38"/>
        <v>1970</v>
      </c>
      <c r="G765" s="14">
        <f t="shared" si="31"/>
        <v>4417</v>
      </c>
      <c r="H765" s="12">
        <v>15</v>
      </c>
      <c r="I765" s="12">
        <v>0</v>
      </c>
      <c r="J765">
        <f t="shared" si="32"/>
        <v>1.4300000000000637</v>
      </c>
      <c r="K765" s="31">
        <f t="shared" si="39"/>
        <v>85000</v>
      </c>
      <c r="L765" s="5">
        <v>91000</v>
      </c>
      <c r="M765" s="32">
        <v>6000</v>
      </c>
      <c r="N765" s="5">
        <v>2128943</v>
      </c>
      <c r="O765" s="6">
        <v>2133360</v>
      </c>
      <c r="P765" s="12">
        <v>1288.45</v>
      </c>
      <c r="Q765" s="6">
        <v>1289.8800000000001</v>
      </c>
      <c r="R765" s="12">
        <v>10</v>
      </c>
      <c r="S765" s="6">
        <v>7</v>
      </c>
      <c r="T765" s="13" t="s">
        <v>63</v>
      </c>
      <c r="U765" s="13" t="s">
        <v>68</v>
      </c>
      <c r="V765" s="19" t="s">
        <v>70</v>
      </c>
    </row>
    <row r="766" spans="1:22" x14ac:dyDescent="0.35">
      <c r="A766" s="1">
        <v>42608</v>
      </c>
      <c r="B766">
        <v>62</v>
      </c>
      <c r="C766">
        <v>3</v>
      </c>
      <c r="D766">
        <v>51</v>
      </c>
      <c r="E766" s="39">
        <v>7</v>
      </c>
      <c r="F766" s="33">
        <f t="shared" si="38"/>
        <v>1218</v>
      </c>
      <c r="G766" s="14">
        <f t="shared" si="31"/>
        <v>2971</v>
      </c>
      <c r="H766" s="12">
        <v>10</v>
      </c>
      <c r="I766" s="12">
        <v>0</v>
      </c>
      <c r="J766">
        <f t="shared" si="32"/>
        <v>0.70000000000004547</v>
      </c>
      <c r="K766" s="31">
        <f t="shared" si="39"/>
        <v>27300</v>
      </c>
      <c r="L766" s="5">
        <v>32300</v>
      </c>
      <c r="M766" s="32">
        <v>5000</v>
      </c>
      <c r="N766" s="5">
        <v>2133426</v>
      </c>
      <c r="O766" s="6">
        <v>2136397</v>
      </c>
      <c r="P766" s="12">
        <v>1291.32</v>
      </c>
      <c r="Q766" s="6">
        <v>1292.02</v>
      </c>
      <c r="R766" s="12">
        <v>3</v>
      </c>
      <c r="S766" s="6">
        <v>5</v>
      </c>
      <c r="T766" s="13" t="s">
        <v>63</v>
      </c>
      <c r="U766" s="13" t="s">
        <v>68</v>
      </c>
      <c r="V766" s="19" t="s">
        <v>70</v>
      </c>
    </row>
    <row r="767" spans="1:22" x14ac:dyDescent="0.35">
      <c r="A767" s="1">
        <v>42609</v>
      </c>
      <c r="B767">
        <v>70</v>
      </c>
      <c r="C767">
        <v>1</v>
      </c>
      <c r="D767">
        <v>51</v>
      </c>
      <c r="E767" s="39">
        <v>8</v>
      </c>
      <c r="F767" s="33">
        <f t="shared" si="38"/>
        <v>1234</v>
      </c>
      <c r="G767" s="14">
        <f t="shared" si="31"/>
        <v>2979</v>
      </c>
      <c r="H767" s="12">
        <v>0</v>
      </c>
      <c r="I767" s="12">
        <v>12000</v>
      </c>
      <c r="J767">
        <f t="shared" si="32"/>
        <v>0.64000000000010004</v>
      </c>
      <c r="K767" s="31">
        <f t="shared" si="39"/>
        <v>23500</v>
      </c>
      <c r="L767" s="5">
        <v>43500</v>
      </c>
      <c r="M767" s="32">
        <v>20000</v>
      </c>
      <c r="N767" s="5">
        <v>2136565</v>
      </c>
      <c r="O767" s="6">
        <v>2139544</v>
      </c>
      <c r="P767" s="12">
        <v>1293.54</v>
      </c>
      <c r="Q767" s="6">
        <v>1294.18</v>
      </c>
      <c r="R767" s="12">
        <v>4</v>
      </c>
      <c r="S767" s="6">
        <v>8</v>
      </c>
      <c r="T767" s="13" t="s">
        <v>63</v>
      </c>
      <c r="U767" s="13" t="s">
        <v>68</v>
      </c>
      <c r="V767" s="19" t="s">
        <v>70</v>
      </c>
    </row>
    <row r="768" spans="1:22" x14ac:dyDescent="0.35">
      <c r="A768" s="1">
        <v>42610</v>
      </c>
      <c r="B768">
        <v>67</v>
      </c>
      <c r="C768">
        <v>5</v>
      </c>
      <c r="D768">
        <v>94</v>
      </c>
      <c r="E768" s="39">
        <v>7</v>
      </c>
      <c r="F768" s="33">
        <f t="shared" si="38"/>
        <v>2101</v>
      </c>
      <c r="G768" s="14">
        <f t="shared" si="31"/>
        <v>4054</v>
      </c>
      <c r="H768" s="12">
        <v>1</v>
      </c>
      <c r="I768" s="12">
        <v>500</v>
      </c>
      <c r="J768">
        <f t="shared" si="32"/>
        <v>1.0899999999999181</v>
      </c>
      <c r="K768" s="31">
        <f t="shared" si="39"/>
        <v>39100</v>
      </c>
      <c r="L768" s="5">
        <v>44100</v>
      </c>
      <c r="M768" s="32">
        <v>5000</v>
      </c>
      <c r="N768" s="5">
        <v>2139544</v>
      </c>
      <c r="O768" s="6">
        <v>2143598</v>
      </c>
      <c r="P768" s="12">
        <v>1295.7</v>
      </c>
      <c r="Q768" s="6">
        <v>1296.79</v>
      </c>
      <c r="R768" s="12">
        <v>5</v>
      </c>
      <c r="S768" s="6">
        <v>6</v>
      </c>
      <c r="T768" s="13" t="s">
        <v>63</v>
      </c>
      <c r="U768" s="13" t="s">
        <v>68</v>
      </c>
      <c r="V768" s="19" t="s">
        <v>70</v>
      </c>
    </row>
    <row r="769" spans="1:22" x14ac:dyDescent="0.35">
      <c r="A769" s="1">
        <v>42611</v>
      </c>
      <c r="B769">
        <v>198</v>
      </c>
      <c r="C769">
        <v>7</v>
      </c>
      <c r="D769">
        <v>67</v>
      </c>
      <c r="E769" s="39">
        <v>15</v>
      </c>
      <c r="F769" s="33">
        <f t="shared" si="38"/>
        <v>1962</v>
      </c>
      <c r="G769" s="14">
        <f t="shared" si="31"/>
        <v>4504</v>
      </c>
      <c r="H769" s="12">
        <v>0</v>
      </c>
      <c r="I769" s="12">
        <v>0</v>
      </c>
      <c r="J769">
        <f t="shared" si="32"/>
        <v>0.93000000000006366</v>
      </c>
      <c r="K769" s="31">
        <f t="shared" si="39"/>
        <v>70800</v>
      </c>
      <c r="L769" s="5">
        <v>76800</v>
      </c>
      <c r="M769" s="32">
        <v>6000</v>
      </c>
      <c r="N769" s="5">
        <v>2143590</v>
      </c>
      <c r="O769" s="6">
        <v>2148094</v>
      </c>
      <c r="P769" s="12">
        <v>1298.1099999999999</v>
      </c>
      <c r="Q769" s="6">
        <v>1299.04</v>
      </c>
      <c r="R769" s="12">
        <v>10</v>
      </c>
      <c r="S769" s="6">
        <v>7</v>
      </c>
      <c r="T769" s="13" t="s">
        <v>63</v>
      </c>
      <c r="U769" s="13" t="s">
        <v>68</v>
      </c>
      <c r="V769" s="19" t="s">
        <v>70</v>
      </c>
    </row>
    <row r="770" spans="1:22" x14ac:dyDescent="0.35">
      <c r="A770" s="1">
        <v>42612</v>
      </c>
      <c r="B770">
        <v>77</v>
      </c>
      <c r="C770">
        <v>1</v>
      </c>
      <c r="D770">
        <v>57</v>
      </c>
      <c r="E770" s="39">
        <v>7</v>
      </c>
      <c r="F770" s="33">
        <f t="shared" si="38"/>
        <v>1375</v>
      </c>
      <c r="G770" s="14">
        <f t="shared" si="31"/>
        <v>3542</v>
      </c>
      <c r="H770" s="12">
        <v>0</v>
      </c>
      <c r="I770" s="12">
        <v>0</v>
      </c>
      <c r="J770">
        <f t="shared" si="32"/>
        <v>0.63999999999987267</v>
      </c>
      <c r="K770" s="31">
        <f t="shared" si="39"/>
        <v>26100</v>
      </c>
      <c r="L770" s="5">
        <v>32100</v>
      </c>
      <c r="M770" s="32">
        <v>6000</v>
      </c>
      <c r="N770" s="5">
        <v>2148094</v>
      </c>
      <c r="O770" s="6">
        <v>2151636</v>
      </c>
      <c r="P770" s="12">
        <v>1300.47</v>
      </c>
      <c r="Q770" s="6">
        <v>1301.1099999999999</v>
      </c>
      <c r="R770" s="12">
        <v>4</v>
      </c>
      <c r="S770" s="6">
        <v>3</v>
      </c>
      <c r="T770" s="13" t="s">
        <v>63</v>
      </c>
      <c r="U770" s="13" t="s">
        <v>68</v>
      </c>
      <c r="V770" s="19" t="s">
        <v>70</v>
      </c>
    </row>
    <row r="771" spans="1:22" x14ac:dyDescent="0.35">
      <c r="A771" s="1">
        <v>42613</v>
      </c>
      <c r="B771">
        <v>64</v>
      </c>
      <c r="C771">
        <v>2</v>
      </c>
      <c r="D771">
        <v>56</v>
      </c>
      <c r="E771" s="39">
        <v>6</v>
      </c>
      <c r="F771" s="33">
        <f t="shared" si="38"/>
        <v>1320</v>
      </c>
      <c r="G771" s="14">
        <f t="shared" si="31"/>
        <v>2469</v>
      </c>
      <c r="H771" s="12">
        <v>0</v>
      </c>
      <c r="I771" s="12">
        <v>12000</v>
      </c>
      <c r="J771">
        <f t="shared" si="32"/>
        <v>0.95000000000004547</v>
      </c>
      <c r="K771" s="31">
        <f t="shared" si="39"/>
        <v>24800</v>
      </c>
      <c r="L771" s="5">
        <v>40800</v>
      </c>
      <c r="M771" s="32">
        <v>16000</v>
      </c>
      <c r="N771" s="5">
        <v>2151674</v>
      </c>
      <c r="O771" s="6">
        <v>2154143</v>
      </c>
      <c r="P771" s="12">
        <v>1302.54</v>
      </c>
      <c r="Q771" s="6">
        <v>1303.49</v>
      </c>
      <c r="R771" s="12">
        <v>4</v>
      </c>
      <c r="S771" s="6">
        <v>7</v>
      </c>
      <c r="T771" s="13" t="s">
        <v>63</v>
      </c>
      <c r="U771" s="13" t="s">
        <v>68</v>
      </c>
      <c r="V771" s="19" t="s">
        <v>70</v>
      </c>
    </row>
    <row r="772" spans="1:22" x14ac:dyDescent="0.35">
      <c r="A772" s="1">
        <v>42614</v>
      </c>
      <c r="B772">
        <v>186</v>
      </c>
      <c r="C772">
        <v>3</v>
      </c>
      <c r="D772">
        <v>41</v>
      </c>
      <c r="E772" s="39">
        <v>13</v>
      </c>
      <c r="F772" s="33">
        <f t="shared" si="38"/>
        <v>1390</v>
      </c>
      <c r="G772" s="14">
        <f t="shared" si="31"/>
        <v>2693</v>
      </c>
      <c r="H772" s="12">
        <v>0</v>
      </c>
      <c r="I772" s="12">
        <v>0</v>
      </c>
      <c r="J772">
        <f t="shared" si="32"/>
        <v>0.88000000000010914</v>
      </c>
      <c r="K772" s="31">
        <f t="shared" si="39"/>
        <v>59000</v>
      </c>
      <c r="L772" s="5">
        <v>64000</v>
      </c>
      <c r="M772" s="32">
        <v>5000</v>
      </c>
      <c r="N772" s="5">
        <v>2155145</v>
      </c>
      <c r="O772" s="6">
        <v>2157838</v>
      </c>
      <c r="P772" s="12">
        <v>1304.8</v>
      </c>
      <c r="Q772" s="6">
        <v>1305.68</v>
      </c>
      <c r="R772" s="12">
        <v>8</v>
      </c>
      <c r="S772" s="6">
        <v>9</v>
      </c>
      <c r="T772" s="13" t="s">
        <v>63</v>
      </c>
      <c r="U772" s="13" t="s">
        <v>68</v>
      </c>
      <c r="V772" s="19" t="s">
        <v>70</v>
      </c>
    </row>
    <row r="773" spans="1:22" x14ac:dyDescent="0.35">
      <c r="A773" s="1">
        <v>42615</v>
      </c>
      <c r="B773">
        <v>58</v>
      </c>
      <c r="C773">
        <v>3</v>
      </c>
      <c r="D773">
        <v>43</v>
      </c>
      <c r="E773" s="39">
        <v>6</v>
      </c>
      <c r="F773" s="33">
        <f t="shared" si="38"/>
        <v>1046</v>
      </c>
      <c r="G773" s="14">
        <f t="shared" si="31"/>
        <v>2843</v>
      </c>
      <c r="H773" s="12">
        <v>2</v>
      </c>
      <c r="I773" s="12">
        <v>0</v>
      </c>
      <c r="J773">
        <f t="shared" si="32"/>
        <v>0.64999999999986358</v>
      </c>
      <c r="K773" s="31">
        <f t="shared" si="39"/>
        <v>-2100</v>
      </c>
      <c r="L773" s="5">
        <v>27900</v>
      </c>
      <c r="M773" s="32">
        <v>30000</v>
      </c>
      <c r="N773" s="5">
        <v>2157838</v>
      </c>
      <c r="O773" s="6">
        <v>2160681</v>
      </c>
      <c r="P773" s="12">
        <v>1307.18</v>
      </c>
      <c r="Q773" s="6">
        <v>1307.83</v>
      </c>
      <c r="R773" s="12">
        <v>3</v>
      </c>
      <c r="S773" s="6">
        <v>6</v>
      </c>
      <c r="T773" s="13" t="s">
        <v>63</v>
      </c>
      <c r="U773" s="13" t="s">
        <v>68</v>
      </c>
      <c r="V773" s="19" t="s">
        <v>70</v>
      </c>
    </row>
    <row r="774" spans="1:22" x14ac:dyDescent="0.35">
      <c r="A774" s="1">
        <v>42616</v>
      </c>
      <c r="B774">
        <v>59</v>
      </c>
      <c r="C774">
        <v>4</v>
      </c>
      <c r="D774">
        <v>40</v>
      </c>
      <c r="E774" s="39">
        <v>6</v>
      </c>
      <c r="F774" s="33">
        <f t="shared" si="38"/>
        <v>993</v>
      </c>
      <c r="G774" s="33">
        <f t="shared" si="31"/>
        <v>2348</v>
      </c>
      <c r="H774" s="12">
        <v>6</v>
      </c>
      <c r="I774" s="12">
        <v>0</v>
      </c>
      <c r="J774">
        <f t="shared" si="32"/>
        <v>0.77999999999997272</v>
      </c>
      <c r="K774" s="31">
        <f t="shared" si="39"/>
        <v>26000</v>
      </c>
      <c r="L774" s="5">
        <v>32000</v>
      </c>
      <c r="M774" s="6">
        <v>6000</v>
      </c>
      <c r="N774" s="5">
        <v>2160681</v>
      </c>
      <c r="O774" s="6">
        <v>2163029</v>
      </c>
      <c r="P774" s="12">
        <v>1309.3</v>
      </c>
      <c r="Q774" s="6">
        <v>1310.08</v>
      </c>
      <c r="R774" s="12">
        <v>4</v>
      </c>
      <c r="S774" s="6">
        <v>4</v>
      </c>
      <c r="T774" s="13" t="s">
        <v>63</v>
      </c>
      <c r="U774" s="13" t="s">
        <v>68</v>
      </c>
      <c r="V774" s="19" t="s">
        <v>70</v>
      </c>
    </row>
    <row r="775" spans="1:22" x14ac:dyDescent="0.35">
      <c r="A775" s="1">
        <v>42617</v>
      </c>
      <c r="B775">
        <v>65</v>
      </c>
      <c r="C775">
        <v>2</v>
      </c>
      <c r="D775">
        <v>57</v>
      </c>
      <c r="E775" s="39">
        <v>6</v>
      </c>
      <c r="F775" s="33">
        <f t="shared" si="38"/>
        <v>1343</v>
      </c>
      <c r="G775" s="12">
        <f t="shared" si="31"/>
        <v>2056</v>
      </c>
      <c r="H775" s="12">
        <v>7</v>
      </c>
      <c r="I775" s="12">
        <v>0</v>
      </c>
      <c r="J775">
        <f t="shared" si="32"/>
        <v>1.0099999999999909</v>
      </c>
      <c r="K775" s="31">
        <f t="shared" si="39"/>
        <v>29700</v>
      </c>
      <c r="L775" s="5">
        <v>34700</v>
      </c>
      <c r="M775" s="6">
        <v>5000</v>
      </c>
      <c r="N775" s="5">
        <v>2163057</v>
      </c>
      <c r="O775" s="6">
        <v>2165113</v>
      </c>
      <c r="P775" s="12">
        <v>1311.51</v>
      </c>
      <c r="Q775" s="6">
        <v>1312.52</v>
      </c>
      <c r="R775" s="12">
        <v>4</v>
      </c>
      <c r="S775" s="6">
        <v>6</v>
      </c>
      <c r="T775" s="13" t="s">
        <v>63</v>
      </c>
      <c r="U775" s="13" t="s">
        <v>68</v>
      </c>
      <c r="V775" s="19" t="s">
        <v>70</v>
      </c>
    </row>
    <row r="776" spans="1:22" x14ac:dyDescent="0.35">
      <c r="A776" s="1">
        <v>42618</v>
      </c>
      <c r="B776">
        <v>195</v>
      </c>
      <c r="C776">
        <v>13</v>
      </c>
      <c r="D776">
        <v>71</v>
      </c>
      <c r="E776" s="39">
        <v>14</v>
      </c>
      <c r="F776" s="33">
        <f t="shared" si="38"/>
        <v>2057</v>
      </c>
      <c r="G776" s="12">
        <f t="shared" si="31"/>
        <v>4550</v>
      </c>
      <c r="H776" s="12">
        <v>12</v>
      </c>
      <c r="I776" s="12">
        <v>12000</v>
      </c>
      <c r="J776">
        <f t="shared" si="32"/>
        <v>0.96999999999979991</v>
      </c>
      <c r="K776" s="31">
        <f t="shared" si="39"/>
        <v>81800</v>
      </c>
      <c r="L776" s="5">
        <v>99800</v>
      </c>
      <c r="M776" s="6">
        <v>18000</v>
      </c>
      <c r="N776" s="5">
        <v>2165805</v>
      </c>
      <c r="O776" s="6">
        <v>2170355</v>
      </c>
      <c r="P776" s="12">
        <v>1313.88</v>
      </c>
      <c r="Q776" s="6">
        <v>1314.85</v>
      </c>
      <c r="R776" s="12">
        <v>9</v>
      </c>
      <c r="S776" s="6">
        <v>10</v>
      </c>
      <c r="T776" s="13" t="s">
        <v>63</v>
      </c>
      <c r="U776" s="13" t="s">
        <v>68</v>
      </c>
      <c r="V776" s="19" t="s">
        <v>70</v>
      </c>
    </row>
    <row r="777" spans="1:22" x14ac:dyDescent="0.35">
      <c r="A777" s="1">
        <v>42619</v>
      </c>
      <c r="B777">
        <v>57</v>
      </c>
      <c r="C777">
        <v>1</v>
      </c>
      <c r="D777">
        <v>56</v>
      </c>
      <c r="E777" s="39">
        <v>6</v>
      </c>
      <c r="F777" s="33">
        <f t="shared" si="38"/>
        <v>1295</v>
      </c>
      <c r="G777" s="12">
        <f t="shared" si="31"/>
        <v>2801</v>
      </c>
      <c r="H777" s="12">
        <v>3</v>
      </c>
      <c r="I777" s="12">
        <v>0</v>
      </c>
      <c r="J777">
        <f t="shared" si="32"/>
        <v>0.92000000000007276</v>
      </c>
      <c r="K777" s="31">
        <f t="shared" si="39"/>
        <v>-171200</v>
      </c>
      <c r="L777" s="5">
        <v>28800</v>
      </c>
      <c r="M777" s="32">
        <v>200000</v>
      </c>
      <c r="N777" s="5">
        <v>2170610</v>
      </c>
      <c r="O777" s="6">
        <v>2173411</v>
      </c>
      <c r="P777" s="12">
        <v>1316.3</v>
      </c>
      <c r="Q777" s="6">
        <v>1317.22</v>
      </c>
      <c r="R777" s="12">
        <v>3</v>
      </c>
      <c r="S777" s="6">
        <v>4</v>
      </c>
      <c r="T777" s="13" t="s">
        <v>63</v>
      </c>
      <c r="U777" s="13" t="s">
        <v>68</v>
      </c>
      <c r="V777" s="19" t="s">
        <v>70</v>
      </c>
    </row>
    <row r="778" spans="1:22" x14ac:dyDescent="0.35">
      <c r="A778" s="1">
        <v>42620</v>
      </c>
      <c r="B778">
        <v>61</v>
      </c>
      <c r="C778">
        <v>2</v>
      </c>
      <c r="D778">
        <v>60</v>
      </c>
      <c r="E778" s="39">
        <v>7</v>
      </c>
      <c r="F778" s="33">
        <f t="shared" si="38"/>
        <v>1391</v>
      </c>
      <c r="G778" s="12">
        <f t="shared" si="31"/>
        <v>2245</v>
      </c>
      <c r="H778" s="12">
        <v>9</v>
      </c>
      <c r="I778" s="12">
        <v>0</v>
      </c>
      <c r="J778">
        <f t="shared" si="32"/>
        <v>1.4500000000000455</v>
      </c>
      <c r="K778" s="31">
        <f t="shared" si="39"/>
        <v>31000</v>
      </c>
      <c r="L778" s="5">
        <v>36000</v>
      </c>
      <c r="M778" s="6">
        <v>5000</v>
      </c>
      <c r="N778" s="5">
        <v>2173491</v>
      </c>
      <c r="O778" s="6">
        <v>2175736</v>
      </c>
      <c r="P778" s="12">
        <v>1319.32</v>
      </c>
      <c r="Q778" s="6">
        <v>1320.77</v>
      </c>
      <c r="R778" s="12">
        <v>5</v>
      </c>
      <c r="S778" s="6">
        <v>6</v>
      </c>
      <c r="T778" s="13" t="s">
        <v>63</v>
      </c>
      <c r="U778" s="13" t="s">
        <v>68</v>
      </c>
      <c r="V778" s="19" t="s">
        <v>70</v>
      </c>
    </row>
    <row r="779" spans="1:22" x14ac:dyDescent="0.35">
      <c r="A779" s="1">
        <v>42621</v>
      </c>
      <c r="B779">
        <v>226</v>
      </c>
      <c r="C779">
        <v>6</v>
      </c>
      <c r="D779">
        <v>55</v>
      </c>
      <c r="E779" s="39">
        <v>15</v>
      </c>
      <c r="F779" s="33">
        <f t="shared" si="38"/>
        <v>1802</v>
      </c>
      <c r="G779" s="12">
        <f t="shared" si="31"/>
        <v>4069</v>
      </c>
      <c r="H779" s="12">
        <v>3</v>
      </c>
      <c r="I779" s="12">
        <v>0</v>
      </c>
      <c r="J779">
        <f t="shared" si="32"/>
        <v>0.82999999999992724</v>
      </c>
      <c r="K779" s="31">
        <f t="shared" si="39"/>
        <v>73900</v>
      </c>
      <c r="L779" s="5">
        <v>83900</v>
      </c>
      <c r="M779" s="32">
        <v>10000</v>
      </c>
      <c r="N779" s="5">
        <v>2176774</v>
      </c>
      <c r="O779" s="6">
        <v>2180843</v>
      </c>
      <c r="P779" s="12">
        <v>1322.75</v>
      </c>
      <c r="Q779" s="6">
        <v>1323.58</v>
      </c>
      <c r="R779" s="12">
        <v>9</v>
      </c>
      <c r="S779" s="6">
        <v>9</v>
      </c>
      <c r="T779" s="13" t="s">
        <v>63</v>
      </c>
      <c r="U779" s="13" t="s">
        <v>68</v>
      </c>
      <c r="V779" s="19" t="s">
        <v>70</v>
      </c>
    </row>
    <row r="780" spans="1:22" x14ac:dyDescent="0.35">
      <c r="A780" s="1">
        <v>42622</v>
      </c>
      <c r="B780">
        <v>61</v>
      </c>
      <c r="C780">
        <v>2</v>
      </c>
      <c r="D780">
        <v>31</v>
      </c>
      <c r="E780" s="39">
        <v>7</v>
      </c>
      <c r="F780" s="33">
        <f t="shared" si="38"/>
        <v>811</v>
      </c>
      <c r="G780" s="12">
        <f t="shared" si="31"/>
        <v>2195</v>
      </c>
      <c r="H780" s="12">
        <v>0</v>
      </c>
      <c r="I780" s="12">
        <v>12000</v>
      </c>
      <c r="J780">
        <f t="shared" si="32"/>
        <v>0.90999999999985448</v>
      </c>
      <c r="K780" s="31">
        <f t="shared" si="39"/>
        <v>-87000</v>
      </c>
      <c r="L780" s="5">
        <v>28000</v>
      </c>
      <c r="M780" s="6">
        <v>115000</v>
      </c>
      <c r="N780" s="5">
        <v>2180842</v>
      </c>
      <c r="O780" s="6">
        <v>2183037</v>
      </c>
      <c r="P780" s="12">
        <v>1325.43</v>
      </c>
      <c r="Q780" s="6">
        <v>1326.34</v>
      </c>
      <c r="R780" s="12">
        <v>4</v>
      </c>
      <c r="S780" s="6">
        <v>4</v>
      </c>
      <c r="T780" s="13" t="s">
        <v>63</v>
      </c>
      <c r="U780" s="13" t="s">
        <v>68</v>
      </c>
      <c r="V780" s="19" t="s">
        <v>70</v>
      </c>
    </row>
    <row r="781" spans="1:22" x14ac:dyDescent="0.35">
      <c r="A781" s="1">
        <v>42623</v>
      </c>
      <c r="B781">
        <v>65</v>
      </c>
      <c r="C781">
        <v>1</v>
      </c>
      <c r="D781">
        <v>42</v>
      </c>
      <c r="E781" s="39">
        <v>7</v>
      </c>
      <c r="F781" s="33">
        <f t="shared" si="38"/>
        <v>1039</v>
      </c>
      <c r="G781" s="12">
        <f t="shared" si="31"/>
        <v>1945</v>
      </c>
      <c r="H781" s="12">
        <v>0</v>
      </c>
      <c r="I781" s="12">
        <v>0</v>
      </c>
      <c r="J781">
        <f t="shared" si="32"/>
        <v>0.25999999999999091</v>
      </c>
      <c r="K781" s="31">
        <f t="shared" si="39"/>
        <v>23900</v>
      </c>
      <c r="L781" s="5">
        <v>27900</v>
      </c>
      <c r="M781" s="6">
        <v>4000</v>
      </c>
      <c r="N781" s="5">
        <v>2183080</v>
      </c>
      <c r="O781" s="6">
        <v>2185025</v>
      </c>
      <c r="P781" s="12">
        <v>1326.6</v>
      </c>
      <c r="Q781" s="6">
        <v>1326.86</v>
      </c>
      <c r="R781" s="12">
        <v>4</v>
      </c>
      <c r="S781" s="6">
        <v>5</v>
      </c>
      <c r="T781" s="13" t="s">
        <v>63</v>
      </c>
      <c r="U781" s="13" t="s">
        <v>68</v>
      </c>
      <c r="V781" s="19" t="s">
        <v>70</v>
      </c>
    </row>
    <row r="782" spans="1:22" x14ac:dyDescent="0.35">
      <c r="A782" s="1">
        <v>42624</v>
      </c>
      <c r="B782">
        <v>73</v>
      </c>
      <c r="C782">
        <v>3</v>
      </c>
      <c r="D782">
        <v>72</v>
      </c>
      <c r="E782" s="39">
        <v>8</v>
      </c>
      <c r="F782" s="33">
        <f t="shared" si="38"/>
        <v>1671</v>
      </c>
      <c r="G782" s="12">
        <f t="shared" si="31"/>
        <v>3067</v>
      </c>
      <c r="H782" s="12">
        <v>7</v>
      </c>
      <c r="I782" s="12">
        <v>0</v>
      </c>
      <c r="J782">
        <f t="shared" si="32"/>
        <v>0.80999999999994543</v>
      </c>
      <c r="K782" s="31">
        <f t="shared" si="39"/>
        <v>17800</v>
      </c>
      <c r="L782" s="5">
        <v>43800</v>
      </c>
      <c r="M782" s="6">
        <v>26000</v>
      </c>
      <c r="N782" s="5">
        <v>2185032</v>
      </c>
      <c r="O782" s="6">
        <v>2188099</v>
      </c>
      <c r="P782" s="12">
        <v>1329.89</v>
      </c>
      <c r="Q782" s="6">
        <v>1330.7</v>
      </c>
      <c r="R782" s="12">
        <v>5</v>
      </c>
      <c r="S782" s="6">
        <v>5</v>
      </c>
      <c r="T782" s="13" t="s">
        <v>63</v>
      </c>
      <c r="U782" s="13" t="s">
        <v>68</v>
      </c>
      <c r="V782" s="19" t="s">
        <v>70</v>
      </c>
    </row>
    <row r="783" spans="1:22" x14ac:dyDescent="0.35">
      <c r="A783" s="1">
        <v>42625</v>
      </c>
      <c r="B783">
        <v>184</v>
      </c>
      <c r="C783">
        <v>5</v>
      </c>
      <c r="D783">
        <v>44</v>
      </c>
      <c r="E783" s="39">
        <v>13</v>
      </c>
      <c r="F783" s="33">
        <f t="shared" si="38"/>
        <v>1452</v>
      </c>
      <c r="G783" s="12">
        <f t="shared" si="31"/>
        <v>3848</v>
      </c>
      <c r="H783" s="12">
        <v>11</v>
      </c>
      <c r="I783" s="12">
        <v>0</v>
      </c>
      <c r="J783">
        <f t="shared" si="32"/>
        <v>0.79999999999995453</v>
      </c>
      <c r="K783" s="31">
        <f t="shared" si="39"/>
        <v>72000</v>
      </c>
      <c r="L783" s="5">
        <v>78000</v>
      </c>
      <c r="M783" s="6">
        <v>6000</v>
      </c>
      <c r="N783" s="5">
        <v>2188110</v>
      </c>
      <c r="O783" s="6">
        <v>2191958</v>
      </c>
      <c r="P783" s="12">
        <v>1332</v>
      </c>
      <c r="Q783" s="6">
        <v>1332.8</v>
      </c>
      <c r="R783" s="12">
        <v>9</v>
      </c>
      <c r="S783" s="6">
        <v>9</v>
      </c>
      <c r="T783" s="13" t="s">
        <v>63</v>
      </c>
      <c r="U783" s="13" t="s">
        <v>68</v>
      </c>
      <c r="V783" s="19" t="s">
        <v>70</v>
      </c>
    </row>
    <row r="784" spans="1:22" x14ac:dyDescent="0.35">
      <c r="A784" s="1">
        <v>42626</v>
      </c>
      <c r="B784">
        <v>63</v>
      </c>
      <c r="C784">
        <v>3</v>
      </c>
      <c r="D784">
        <v>48</v>
      </c>
      <c r="E784" s="39">
        <v>7</v>
      </c>
      <c r="F784" s="33">
        <f t="shared" si="38"/>
        <v>1161</v>
      </c>
      <c r="G784" s="12">
        <f t="shared" si="31"/>
        <v>2488</v>
      </c>
      <c r="H784" s="12">
        <v>4</v>
      </c>
      <c r="I784" s="12">
        <v>0</v>
      </c>
      <c r="J784">
        <f t="shared" si="32"/>
        <v>0.71000000000003638</v>
      </c>
      <c r="K784" s="31">
        <f t="shared" si="39"/>
        <v>-44900</v>
      </c>
      <c r="L784" s="5">
        <v>31100</v>
      </c>
      <c r="M784" s="6">
        <v>76000</v>
      </c>
      <c r="N784" s="5">
        <v>2192038</v>
      </c>
      <c r="O784" s="6">
        <v>2194526</v>
      </c>
      <c r="P784" s="12">
        <v>1334.31</v>
      </c>
      <c r="Q784" s="6">
        <v>1335.02</v>
      </c>
      <c r="R784" s="12">
        <v>4</v>
      </c>
      <c r="S784" s="6">
        <v>5</v>
      </c>
      <c r="T784" s="13" t="s">
        <v>63</v>
      </c>
      <c r="U784" s="13" t="s">
        <v>68</v>
      </c>
      <c r="V784" s="19" t="s">
        <v>70</v>
      </c>
    </row>
    <row r="785" spans="1:22" x14ac:dyDescent="0.35">
      <c r="A785" s="1">
        <v>42627</v>
      </c>
      <c r="B785">
        <v>68</v>
      </c>
      <c r="C785">
        <v>1</v>
      </c>
      <c r="D785">
        <v>63</v>
      </c>
      <c r="E785" s="39">
        <v>7</v>
      </c>
      <c r="F785" s="33">
        <f t="shared" si="38"/>
        <v>1468</v>
      </c>
      <c r="G785" s="12">
        <f t="shared" si="31"/>
        <v>1960</v>
      </c>
      <c r="H785" s="12">
        <v>10</v>
      </c>
      <c r="I785" s="12">
        <v>0</v>
      </c>
      <c r="J785">
        <f t="shared" si="32"/>
        <v>0.77999999999997272</v>
      </c>
      <c r="K785" s="31">
        <f t="shared" si="39"/>
        <v>23300</v>
      </c>
      <c r="L785" s="5">
        <v>41300</v>
      </c>
      <c r="M785" s="6">
        <v>18000</v>
      </c>
      <c r="N785" s="5">
        <v>2192058</v>
      </c>
      <c r="O785" s="6">
        <v>2194018</v>
      </c>
      <c r="P785" s="12">
        <v>1334.31</v>
      </c>
      <c r="Q785" s="6">
        <v>1335.09</v>
      </c>
      <c r="R785" s="12">
        <v>5</v>
      </c>
      <c r="S785" s="6">
        <v>6</v>
      </c>
      <c r="T785" s="13" t="s">
        <v>63</v>
      </c>
      <c r="U785" s="13" t="s">
        <v>68</v>
      </c>
      <c r="V785" s="19" t="s">
        <v>70</v>
      </c>
    </row>
    <row r="786" spans="1:22" x14ac:dyDescent="0.35">
      <c r="A786" s="1">
        <v>42628</v>
      </c>
      <c r="B786">
        <v>200</v>
      </c>
      <c r="C786">
        <v>4</v>
      </c>
      <c r="D786">
        <v>61</v>
      </c>
      <c r="E786" s="39">
        <v>15</v>
      </c>
      <c r="F786" s="33">
        <f t="shared" si="38"/>
        <v>1836</v>
      </c>
      <c r="G786" s="12">
        <f t="shared" si="31"/>
        <v>3984</v>
      </c>
      <c r="H786" s="12">
        <v>18</v>
      </c>
      <c r="I786" s="12">
        <v>1500</v>
      </c>
      <c r="J786">
        <f t="shared" si="32"/>
        <v>0.73000000000001819</v>
      </c>
      <c r="K786" s="31">
        <f t="shared" si="39"/>
        <v>83900</v>
      </c>
      <c r="L786" s="5">
        <v>88900</v>
      </c>
      <c r="M786" s="6">
        <v>5000</v>
      </c>
      <c r="N786" s="5">
        <v>2198410</v>
      </c>
      <c r="O786" s="6">
        <v>2202394</v>
      </c>
      <c r="P786" s="12">
        <v>1338.79</v>
      </c>
      <c r="Q786" s="6">
        <v>1339.52</v>
      </c>
      <c r="R786" s="12">
        <v>8</v>
      </c>
      <c r="S786" s="6">
        <v>7</v>
      </c>
      <c r="T786" s="13" t="s">
        <v>63</v>
      </c>
      <c r="U786" s="13" t="s">
        <v>68</v>
      </c>
      <c r="V786" s="19" t="s">
        <v>70</v>
      </c>
    </row>
    <row r="787" spans="1:22" x14ac:dyDescent="0.35">
      <c r="A787" s="1">
        <v>42629</v>
      </c>
      <c r="B787">
        <v>63</v>
      </c>
      <c r="C787">
        <v>2</v>
      </c>
      <c r="D787">
        <v>52</v>
      </c>
      <c r="E787" s="39">
        <v>7</v>
      </c>
      <c r="F787" s="33">
        <f t="shared" si="38"/>
        <v>1237</v>
      </c>
      <c r="G787" s="12">
        <f t="shared" si="31"/>
        <v>106</v>
      </c>
      <c r="H787" s="12">
        <v>10</v>
      </c>
      <c r="I787" s="12">
        <v>4800</v>
      </c>
      <c r="J787">
        <f t="shared" si="32"/>
        <v>0.50999999999999091</v>
      </c>
      <c r="K787" s="31">
        <f t="shared" si="39"/>
        <v>35400</v>
      </c>
      <c r="L787" s="5">
        <v>39400</v>
      </c>
      <c r="M787" s="6">
        <v>4000</v>
      </c>
      <c r="N787" s="5">
        <v>2203459</v>
      </c>
      <c r="O787" s="6">
        <v>2203565</v>
      </c>
      <c r="P787" s="12">
        <v>1341.26</v>
      </c>
      <c r="Q787" s="6">
        <v>1341.77</v>
      </c>
      <c r="R787" s="12">
        <v>4</v>
      </c>
      <c r="S787" s="6">
        <v>4</v>
      </c>
      <c r="T787" s="13" t="s">
        <v>63</v>
      </c>
      <c r="U787" s="13" t="s">
        <v>68</v>
      </c>
      <c r="V787" s="19" t="s">
        <v>70</v>
      </c>
    </row>
    <row r="788" spans="1:22" x14ac:dyDescent="0.35">
      <c r="A788" s="1">
        <v>42630</v>
      </c>
      <c r="B788">
        <v>70</v>
      </c>
      <c r="C788">
        <v>1</v>
      </c>
      <c r="D788">
        <v>9</v>
      </c>
      <c r="E788" s="39">
        <v>7</v>
      </c>
      <c r="F788" s="33">
        <f t="shared" si="38"/>
        <v>394</v>
      </c>
      <c r="G788" s="12">
        <f t="shared" si="31"/>
        <v>127</v>
      </c>
      <c r="H788" s="12">
        <v>17</v>
      </c>
      <c r="I788" s="12">
        <v>3500</v>
      </c>
      <c r="J788">
        <f t="shared" si="32"/>
        <v>0.54999999999995453</v>
      </c>
      <c r="K788" s="31">
        <f t="shared" si="39"/>
        <v>28200</v>
      </c>
      <c r="L788" s="5">
        <v>34200</v>
      </c>
      <c r="M788" s="6">
        <v>6000</v>
      </c>
      <c r="N788" s="5">
        <v>2203565</v>
      </c>
      <c r="O788" s="6">
        <v>2203692</v>
      </c>
      <c r="P788" s="12">
        <v>1343.46</v>
      </c>
      <c r="Q788" s="6">
        <v>1344.01</v>
      </c>
      <c r="R788" s="12">
        <v>4</v>
      </c>
      <c r="S788" s="6">
        <v>5</v>
      </c>
      <c r="T788" s="13" t="s">
        <v>63</v>
      </c>
      <c r="U788" s="13" t="s">
        <v>68</v>
      </c>
      <c r="V788" s="19" t="s">
        <v>70</v>
      </c>
    </row>
    <row r="789" spans="1:22" x14ac:dyDescent="0.35">
      <c r="A789" s="1">
        <v>42631</v>
      </c>
      <c r="B789">
        <v>55</v>
      </c>
      <c r="C789">
        <v>2</v>
      </c>
      <c r="D789">
        <v>62</v>
      </c>
      <c r="E789" s="39">
        <v>6</v>
      </c>
      <c r="F789" s="33">
        <f t="shared" ref="F789:F879" si="40">+B789*B$4+C789*C$4+D789*D$4</f>
        <v>1413</v>
      </c>
      <c r="G789" s="12">
        <f t="shared" si="31"/>
        <v>10</v>
      </c>
      <c r="H789" s="12">
        <v>12</v>
      </c>
      <c r="I789" s="12">
        <v>3500</v>
      </c>
      <c r="J789">
        <f t="shared" si="32"/>
        <v>2.4700000000000273</v>
      </c>
      <c r="K789" s="31">
        <f t="shared" si="39"/>
        <v>34600</v>
      </c>
      <c r="L789" s="5">
        <v>39600</v>
      </c>
      <c r="M789" s="6">
        <v>5000</v>
      </c>
      <c r="N789" s="5">
        <v>2205876</v>
      </c>
      <c r="O789" s="6">
        <v>2205886</v>
      </c>
      <c r="P789" s="12">
        <v>1345.68</v>
      </c>
      <c r="Q789" s="6">
        <v>1348.15</v>
      </c>
      <c r="R789" s="12">
        <v>4</v>
      </c>
      <c r="S789" s="6">
        <v>6</v>
      </c>
      <c r="T789" s="13" t="s">
        <v>63</v>
      </c>
      <c r="U789" s="13" t="s">
        <v>68</v>
      </c>
      <c r="V789" s="19" t="s">
        <v>70</v>
      </c>
    </row>
    <row r="790" spans="1:22" x14ac:dyDescent="0.35">
      <c r="A790" s="1">
        <v>42632</v>
      </c>
      <c r="B790">
        <v>203</v>
      </c>
      <c r="C790">
        <v>6</v>
      </c>
      <c r="D790">
        <v>21</v>
      </c>
      <c r="E790" s="39">
        <v>13</v>
      </c>
      <c r="F790" s="33">
        <f t="shared" si="40"/>
        <v>1053</v>
      </c>
      <c r="G790" s="12">
        <f t="shared" si="31"/>
        <v>547</v>
      </c>
      <c r="H790" s="12">
        <v>10</v>
      </c>
      <c r="I790" s="12">
        <v>16000</v>
      </c>
      <c r="J790">
        <f t="shared" si="32"/>
        <v>0.78999999999996362</v>
      </c>
      <c r="K790" s="31">
        <f t="shared" si="39"/>
        <v>71700</v>
      </c>
      <c r="L790" s="5">
        <v>89700</v>
      </c>
      <c r="M790" s="6">
        <v>18000</v>
      </c>
      <c r="N790" s="5">
        <v>2206545</v>
      </c>
      <c r="O790" s="6">
        <v>2207092</v>
      </c>
      <c r="P790" s="12">
        <v>1347.48</v>
      </c>
      <c r="Q790" s="6">
        <v>1348.27</v>
      </c>
      <c r="R790" s="12">
        <v>8</v>
      </c>
      <c r="S790" s="6">
        <v>10</v>
      </c>
      <c r="T790" s="13" t="s">
        <v>63</v>
      </c>
      <c r="U790" s="13" t="s">
        <v>68</v>
      </c>
      <c r="V790" s="19" t="s">
        <v>70</v>
      </c>
    </row>
    <row r="791" spans="1:22" x14ac:dyDescent="0.35">
      <c r="A791" s="1">
        <v>42633</v>
      </c>
      <c r="B791">
        <v>50</v>
      </c>
      <c r="C791">
        <v>0</v>
      </c>
      <c r="D791">
        <v>4</v>
      </c>
      <c r="E791" s="39">
        <v>6</v>
      </c>
      <c r="F791" s="33">
        <f t="shared" si="40"/>
        <v>230</v>
      </c>
      <c r="G791" s="12">
        <f t="shared" si="31"/>
        <v>611</v>
      </c>
      <c r="H791" s="12">
        <v>5</v>
      </c>
      <c r="I791" s="12">
        <v>3500</v>
      </c>
      <c r="J791">
        <f t="shared" si="32"/>
        <v>0.41000000000008185</v>
      </c>
      <c r="K791" s="31">
        <f t="shared" si="39"/>
        <v>15800</v>
      </c>
      <c r="L791" s="5">
        <v>21800</v>
      </c>
      <c r="M791" s="6">
        <v>6000</v>
      </c>
      <c r="N791" s="5">
        <v>2207112</v>
      </c>
      <c r="O791" s="6">
        <v>2207723</v>
      </c>
      <c r="P791" s="12">
        <v>1349.77</v>
      </c>
      <c r="Q791" s="6">
        <v>1350.18</v>
      </c>
      <c r="R791" s="12">
        <v>3</v>
      </c>
      <c r="S791" s="6">
        <v>3</v>
      </c>
      <c r="T791" s="13" t="s">
        <v>63</v>
      </c>
      <c r="U791" s="13" t="s">
        <v>78</v>
      </c>
      <c r="V791" s="19" t="s">
        <v>70</v>
      </c>
    </row>
    <row r="792" spans="1:22" x14ac:dyDescent="0.35">
      <c r="A792" s="1">
        <v>42634</v>
      </c>
      <c r="B792">
        <v>73</v>
      </c>
      <c r="C792">
        <v>6</v>
      </c>
      <c r="D792">
        <v>44</v>
      </c>
      <c r="E792" s="39">
        <v>7</v>
      </c>
      <c r="F792" s="33">
        <f t="shared" si="40"/>
        <v>1123</v>
      </c>
      <c r="G792" s="12">
        <f t="shared" si="31"/>
        <v>2500</v>
      </c>
      <c r="H792" s="12">
        <v>4</v>
      </c>
      <c r="I792" s="12">
        <v>1000</v>
      </c>
      <c r="J792">
        <f t="shared" si="32"/>
        <v>1.0700000000001637</v>
      </c>
      <c r="K792" s="31">
        <f t="shared" si="39"/>
        <v>33300</v>
      </c>
      <c r="L792" s="5">
        <v>37300</v>
      </c>
      <c r="M792" s="6">
        <v>4000</v>
      </c>
      <c r="N792" s="5">
        <v>2211931</v>
      </c>
      <c r="O792" s="6">
        <v>2214431</v>
      </c>
      <c r="P792" s="12">
        <v>1351.6</v>
      </c>
      <c r="Q792" s="6">
        <v>1352.67</v>
      </c>
      <c r="R792" s="12">
        <v>5</v>
      </c>
      <c r="S792" s="6">
        <v>4</v>
      </c>
      <c r="T792" s="13" t="s">
        <v>63</v>
      </c>
      <c r="U792" s="13" t="s">
        <v>78</v>
      </c>
      <c r="V792" s="19" t="s">
        <v>70</v>
      </c>
    </row>
    <row r="793" spans="1:22" x14ac:dyDescent="0.35">
      <c r="A793" s="1">
        <v>42635</v>
      </c>
      <c r="B793">
        <v>192</v>
      </c>
      <c r="C793">
        <v>6</v>
      </c>
      <c r="D793">
        <v>42</v>
      </c>
      <c r="E793" s="39">
        <v>13</v>
      </c>
      <c r="F793" s="33">
        <f t="shared" si="40"/>
        <v>1440</v>
      </c>
      <c r="G793" s="12">
        <f t="shared" si="31"/>
        <v>4587</v>
      </c>
      <c r="H793" s="12">
        <v>11</v>
      </c>
      <c r="I793" s="12">
        <v>11900</v>
      </c>
      <c r="J793">
        <f t="shared" si="32"/>
        <v>0.66000000000008185</v>
      </c>
      <c r="K793" s="31">
        <f t="shared" si="39"/>
        <v>77000</v>
      </c>
      <c r="L793" s="5">
        <v>87000</v>
      </c>
      <c r="M793" s="32">
        <v>10000</v>
      </c>
      <c r="N793" s="5">
        <v>2214783</v>
      </c>
      <c r="O793" s="6">
        <v>2219370</v>
      </c>
      <c r="P793" s="12">
        <v>1354.12</v>
      </c>
      <c r="Q793" s="6">
        <v>1354.78</v>
      </c>
      <c r="R793" s="12">
        <v>7</v>
      </c>
      <c r="S793" s="6">
        <v>11</v>
      </c>
      <c r="T793" s="13" t="s">
        <v>63</v>
      </c>
      <c r="U793" s="13" t="s">
        <v>78</v>
      </c>
      <c r="V793" s="19" t="s">
        <v>70</v>
      </c>
    </row>
    <row r="794" spans="1:22" x14ac:dyDescent="0.35">
      <c r="A794" s="1">
        <v>42636</v>
      </c>
      <c r="B794">
        <v>57</v>
      </c>
      <c r="C794">
        <v>0</v>
      </c>
      <c r="D794">
        <v>32</v>
      </c>
      <c r="E794" s="39">
        <v>6</v>
      </c>
      <c r="F794" s="33">
        <f t="shared" si="40"/>
        <v>811</v>
      </c>
      <c r="G794" s="12">
        <f t="shared" si="31"/>
        <v>2035</v>
      </c>
      <c r="H794" s="12">
        <v>12</v>
      </c>
      <c r="I794" s="12">
        <v>1000</v>
      </c>
      <c r="J794">
        <f t="shared" si="32"/>
        <v>0.64000000000010004</v>
      </c>
      <c r="K794" s="31">
        <f t="shared" si="39"/>
        <v>27100</v>
      </c>
      <c r="L794" s="5">
        <v>31100</v>
      </c>
      <c r="M794" s="6">
        <v>4000</v>
      </c>
      <c r="N794" s="5">
        <v>2219420</v>
      </c>
      <c r="O794" s="6">
        <v>2221455</v>
      </c>
      <c r="P794" s="12">
        <v>1356.26</v>
      </c>
      <c r="Q794" s="6">
        <v>1356.9</v>
      </c>
      <c r="R794" s="12">
        <v>3</v>
      </c>
      <c r="S794" s="6">
        <v>3</v>
      </c>
      <c r="T794" s="13" t="s">
        <v>63</v>
      </c>
      <c r="U794" s="13" t="s">
        <v>78</v>
      </c>
      <c r="V794" s="19" t="s">
        <v>70</v>
      </c>
    </row>
    <row r="795" spans="1:22" x14ac:dyDescent="0.35">
      <c r="A795" s="1">
        <v>42637</v>
      </c>
      <c r="B795">
        <v>49</v>
      </c>
      <c r="C795">
        <v>0</v>
      </c>
      <c r="D795">
        <v>37</v>
      </c>
      <c r="E795" s="39">
        <v>5</v>
      </c>
      <c r="F795" s="33">
        <f t="shared" si="40"/>
        <v>887</v>
      </c>
      <c r="G795" s="12">
        <f t="shared" si="31"/>
        <v>2430</v>
      </c>
      <c r="H795" s="12">
        <v>11</v>
      </c>
      <c r="I795" s="12">
        <v>500</v>
      </c>
      <c r="J795">
        <f t="shared" si="32"/>
        <v>0.37999999999988177</v>
      </c>
      <c r="K795" s="31">
        <f t="shared" si="39"/>
        <v>24100</v>
      </c>
      <c r="L795" s="5">
        <v>28100</v>
      </c>
      <c r="M795" s="6">
        <v>4000</v>
      </c>
      <c r="N795" s="5">
        <v>2221474</v>
      </c>
      <c r="O795" s="6">
        <v>2223904</v>
      </c>
      <c r="P795" s="12">
        <v>1358.2</v>
      </c>
      <c r="Q795" s="6">
        <v>1358.58</v>
      </c>
      <c r="R795" s="12">
        <v>3</v>
      </c>
      <c r="S795" s="6">
        <v>3</v>
      </c>
      <c r="T795" s="13" t="s">
        <v>63</v>
      </c>
      <c r="U795" s="13" t="s">
        <v>78</v>
      </c>
      <c r="V795" s="19" t="s">
        <v>70</v>
      </c>
    </row>
    <row r="796" spans="1:22" x14ac:dyDescent="0.35">
      <c r="A796" s="1">
        <v>42638</v>
      </c>
      <c r="B796">
        <v>62</v>
      </c>
      <c r="C796">
        <v>4</v>
      </c>
      <c r="D796">
        <v>35</v>
      </c>
      <c r="E796" s="39">
        <v>6</v>
      </c>
      <c r="F796" s="33">
        <f t="shared" si="40"/>
        <v>902</v>
      </c>
      <c r="G796" s="12">
        <f t="shared" si="31"/>
        <v>3085</v>
      </c>
      <c r="H796" s="12">
        <v>3</v>
      </c>
      <c r="I796" s="12">
        <v>4000</v>
      </c>
      <c r="J796">
        <f t="shared" si="32"/>
        <v>0.75999999999999091</v>
      </c>
      <c r="K796" s="31">
        <f t="shared" si="39"/>
        <v>33500</v>
      </c>
      <c r="L796" s="5">
        <v>37500</v>
      </c>
      <c r="M796" s="6">
        <v>4000</v>
      </c>
      <c r="N796" s="5">
        <v>2223918</v>
      </c>
      <c r="O796" s="6">
        <v>2227003</v>
      </c>
      <c r="P796" s="12">
        <v>1360.03</v>
      </c>
      <c r="Q796" s="6">
        <v>1360.79</v>
      </c>
      <c r="R796" s="12">
        <v>5</v>
      </c>
      <c r="S796" s="6">
        <v>10</v>
      </c>
      <c r="T796" s="13" t="s">
        <v>63</v>
      </c>
      <c r="U796" s="13" t="s">
        <v>78</v>
      </c>
      <c r="V796" s="19" t="s">
        <v>70</v>
      </c>
    </row>
    <row r="797" spans="1:22" x14ac:dyDescent="0.35">
      <c r="A797" s="1">
        <v>42639</v>
      </c>
      <c r="B797">
        <v>230</v>
      </c>
      <c r="C797">
        <v>4</v>
      </c>
      <c r="D797">
        <v>49</v>
      </c>
      <c r="E797" s="39">
        <v>13</v>
      </c>
      <c r="F797" s="33">
        <f t="shared" si="40"/>
        <v>1686</v>
      </c>
      <c r="G797" s="12">
        <f t="shared" si="31"/>
        <v>4007</v>
      </c>
      <c r="H797" s="12">
        <v>4</v>
      </c>
      <c r="I797" s="12">
        <v>16000</v>
      </c>
      <c r="J797">
        <f t="shared" si="32"/>
        <v>0.79999999999995453</v>
      </c>
      <c r="K797" s="31">
        <f t="shared" si="39"/>
        <v>69200</v>
      </c>
      <c r="L797" s="5">
        <v>99200</v>
      </c>
      <c r="M797" s="32">
        <v>30000</v>
      </c>
      <c r="N797" s="5">
        <v>2227004</v>
      </c>
      <c r="O797" s="6">
        <v>2231011</v>
      </c>
      <c r="P797" s="12">
        <v>1362.19</v>
      </c>
      <c r="Q797" s="6">
        <v>1362.99</v>
      </c>
      <c r="R797" s="12">
        <v>9</v>
      </c>
      <c r="S797" s="6">
        <v>6</v>
      </c>
      <c r="T797" s="13" t="s">
        <v>63</v>
      </c>
      <c r="U797" s="13" t="s">
        <v>78</v>
      </c>
      <c r="V797" s="19" t="s">
        <v>70</v>
      </c>
    </row>
    <row r="798" spans="1:22" x14ac:dyDescent="0.35">
      <c r="A798" s="1">
        <v>42640</v>
      </c>
      <c r="B798">
        <v>63</v>
      </c>
      <c r="C798">
        <v>4</v>
      </c>
      <c r="D798">
        <v>65</v>
      </c>
      <c r="E798" s="39">
        <v>8</v>
      </c>
      <c r="F798" s="33">
        <f t="shared" si="40"/>
        <v>1505</v>
      </c>
      <c r="G798" s="12">
        <f t="shared" si="31"/>
        <v>3364</v>
      </c>
      <c r="H798" s="12">
        <v>17</v>
      </c>
      <c r="I798" s="12">
        <v>1500</v>
      </c>
      <c r="J798">
        <f t="shared" si="32"/>
        <v>0.5</v>
      </c>
      <c r="K798" s="31">
        <f t="shared" si="39"/>
        <v>12000</v>
      </c>
      <c r="L798" s="5">
        <v>41000</v>
      </c>
      <c r="M798" s="6">
        <v>29000</v>
      </c>
      <c r="N798" s="5">
        <v>2231012</v>
      </c>
      <c r="O798" s="6">
        <v>2234376</v>
      </c>
      <c r="P798" s="12">
        <v>1364.4</v>
      </c>
      <c r="Q798" s="6">
        <v>1364.9</v>
      </c>
      <c r="R798" s="12">
        <v>4</v>
      </c>
      <c r="S798" s="6">
        <v>6</v>
      </c>
      <c r="T798" s="13" t="s">
        <v>63</v>
      </c>
      <c r="U798" s="13" t="s">
        <v>78</v>
      </c>
      <c r="V798" s="19" t="s">
        <v>70</v>
      </c>
    </row>
    <row r="799" spans="1:22" x14ac:dyDescent="0.35">
      <c r="A799" s="1">
        <v>42641</v>
      </c>
      <c r="B799">
        <v>52</v>
      </c>
      <c r="C799">
        <v>2</v>
      </c>
      <c r="D799">
        <v>52</v>
      </c>
      <c r="E799" s="39">
        <v>7</v>
      </c>
      <c r="F799" s="33">
        <f t="shared" si="40"/>
        <v>1204</v>
      </c>
      <c r="G799" s="12">
        <f t="shared" si="31"/>
        <v>2549</v>
      </c>
      <c r="H799" s="12">
        <v>13</v>
      </c>
      <c r="I799" s="12">
        <v>5500</v>
      </c>
      <c r="J799">
        <f t="shared" si="32"/>
        <v>0.1899999999998272</v>
      </c>
      <c r="K799" s="31">
        <f t="shared" si="39"/>
        <v>35200</v>
      </c>
      <c r="L799" s="5">
        <v>39200</v>
      </c>
      <c r="M799" s="6">
        <v>4000</v>
      </c>
      <c r="N799" s="5">
        <v>2234574</v>
      </c>
      <c r="O799" s="6">
        <v>2237123</v>
      </c>
      <c r="P799" s="12">
        <v>1364.9</v>
      </c>
      <c r="Q799" s="6">
        <v>1365.09</v>
      </c>
      <c r="R799" s="12">
        <v>3</v>
      </c>
      <c r="S799" s="6">
        <v>11</v>
      </c>
      <c r="T799" s="13" t="s">
        <v>63</v>
      </c>
      <c r="U799" s="13" t="s">
        <v>78</v>
      </c>
      <c r="V799" s="19" t="s">
        <v>70</v>
      </c>
    </row>
    <row r="800" spans="1:22" x14ac:dyDescent="0.35">
      <c r="A800" s="1">
        <v>42642</v>
      </c>
      <c r="B800">
        <v>191</v>
      </c>
      <c r="C800">
        <v>6</v>
      </c>
      <c r="D800">
        <v>36</v>
      </c>
      <c r="E800" s="39">
        <v>12</v>
      </c>
      <c r="F800" s="33">
        <f t="shared" si="40"/>
        <v>1317</v>
      </c>
      <c r="G800" s="12">
        <f t="shared" si="31"/>
        <v>1736</v>
      </c>
      <c r="H800" s="12">
        <v>18</v>
      </c>
      <c r="I800" s="12">
        <v>31300</v>
      </c>
      <c r="J800">
        <f t="shared" si="32"/>
        <v>0.88000000000010914</v>
      </c>
      <c r="K800" s="31">
        <f t="shared" si="39"/>
        <v>92800</v>
      </c>
      <c r="L800" s="20">
        <v>107800</v>
      </c>
      <c r="M800" s="6">
        <v>15000</v>
      </c>
      <c r="N800" s="5">
        <v>2237212</v>
      </c>
      <c r="O800" s="6">
        <v>2238948</v>
      </c>
      <c r="P800" s="12">
        <v>1367.37</v>
      </c>
      <c r="Q800" s="6">
        <v>1368.25</v>
      </c>
      <c r="R800" s="12">
        <v>9</v>
      </c>
      <c r="S800" s="6">
        <v>6</v>
      </c>
      <c r="T800" s="13" t="s">
        <v>63</v>
      </c>
      <c r="U800" s="13" t="s">
        <v>78</v>
      </c>
      <c r="V800" s="19" t="s">
        <v>70</v>
      </c>
    </row>
    <row r="801" spans="1:22" x14ac:dyDescent="0.35">
      <c r="A801" s="1">
        <v>42673</v>
      </c>
      <c r="B801">
        <v>63</v>
      </c>
      <c r="C801">
        <v>3</v>
      </c>
      <c r="D801">
        <v>55</v>
      </c>
      <c r="E801" s="39">
        <v>7</v>
      </c>
      <c r="F801" s="33">
        <f t="shared" si="40"/>
        <v>1301</v>
      </c>
      <c r="G801" s="12">
        <f t="shared" si="31"/>
        <v>3642</v>
      </c>
      <c r="H801" s="12">
        <v>2</v>
      </c>
      <c r="I801" s="12">
        <v>1000</v>
      </c>
      <c r="J801">
        <f t="shared" si="32"/>
        <v>0.58999999999991815</v>
      </c>
      <c r="K801" s="31">
        <f t="shared" si="39"/>
        <v>21700</v>
      </c>
      <c r="L801" s="5">
        <v>31700</v>
      </c>
      <c r="M801" s="32">
        <v>10000</v>
      </c>
      <c r="N801" s="5">
        <v>2239060</v>
      </c>
      <c r="O801" s="6">
        <v>2242702</v>
      </c>
      <c r="P801" s="12">
        <v>1369.65</v>
      </c>
      <c r="Q801" s="6">
        <v>1370.24</v>
      </c>
      <c r="R801" s="12">
        <v>4</v>
      </c>
      <c r="S801" s="6">
        <v>4</v>
      </c>
      <c r="T801" s="13" t="s">
        <v>63</v>
      </c>
      <c r="U801" s="13" t="s">
        <v>78</v>
      </c>
      <c r="V801" s="19" t="s">
        <v>70</v>
      </c>
    </row>
    <row r="802" spans="1:22" x14ac:dyDescent="0.35">
      <c r="A802" s="1">
        <v>42644</v>
      </c>
      <c r="B802">
        <v>54</v>
      </c>
      <c r="C802">
        <v>6</v>
      </c>
      <c r="D802">
        <v>61</v>
      </c>
      <c r="E802" s="39">
        <v>6</v>
      </c>
      <c r="F802" s="33">
        <f t="shared" si="40"/>
        <v>1406</v>
      </c>
      <c r="G802" s="12">
        <f t="shared" si="31"/>
        <v>3220</v>
      </c>
      <c r="H802" s="12">
        <v>8</v>
      </c>
      <c r="I802" s="12">
        <v>1000</v>
      </c>
      <c r="J802">
        <f t="shared" si="32"/>
        <v>0.43000000000006366</v>
      </c>
      <c r="K802" s="31">
        <f t="shared" si="39"/>
        <v>33000</v>
      </c>
      <c r="L802" s="5">
        <v>37000</v>
      </c>
      <c r="M802" s="6">
        <v>4000</v>
      </c>
      <c r="N802" s="5">
        <v>2242904</v>
      </c>
      <c r="O802" s="6">
        <v>2246124</v>
      </c>
      <c r="P802" s="12">
        <v>1371.57</v>
      </c>
      <c r="Q802" s="6">
        <v>1372</v>
      </c>
      <c r="R802" s="12">
        <v>3</v>
      </c>
      <c r="S802" s="6">
        <v>4</v>
      </c>
      <c r="T802" s="13" t="s">
        <v>63</v>
      </c>
      <c r="U802" s="13" t="s">
        <v>78</v>
      </c>
      <c r="V802" s="19" t="s">
        <v>70</v>
      </c>
    </row>
    <row r="803" spans="1:22" x14ac:dyDescent="0.35">
      <c r="A803" s="1">
        <v>42645</v>
      </c>
      <c r="B803">
        <v>58</v>
      </c>
      <c r="C803">
        <v>0</v>
      </c>
      <c r="D803">
        <v>55</v>
      </c>
      <c r="E803" s="39">
        <v>7</v>
      </c>
      <c r="F803" s="33">
        <f t="shared" si="40"/>
        <v>1274</v>
      </c>
      <c r="G803" s="12">
        <f t="shared" si="31"/>
        <v>2729</v>
      </c>
      <c r="H803" s="12">
        <v>29</v>
      </c>
      <c r="I803" s="12">
        <v>18800</v>
      </c>
      <c r="J803">
        <f t="shared" si="32"/>
        <v>0.26999999999998181</v>
      </c>
      <c r="K803" s="31">
        <f t="shared" si="39"/>
        <v>45700</v>
      </c>
      <c r="L803" s="5">
        <v>61700</v>
      </c>
      <c r="M803" s="6">
        <v>16000</v>
      </c>
      <c r="N803" s="5">
        <v>2246365</v>
      </c>
      <c r="O803" s="6">
        <v>2249094</v>
      </c>
      <c r="P803" s="12">
        <v>1313.43</v>
      </c>
      <c r="Q803" s="6">
        <v>1313.7</v>
      </c>
      <c r="R803" s="12">
        <v>3</v>
      </c>
      <c r="S803" s="6">
        <v>6</v>
      </c>
      <c r="T803" s="13" t="s">
        <v>63</v>
      </c>
      <c r="U803" s="13" t="s">
        <v>78</v>
      </c>
      <c r="V803" s="19" t="s">
        <v>70</v>
      </c>
    </row>
    <row r="804" spans="1:22" x14ac:dyDescent="0.35">
      <c r="A804" s="1">
        <v>42646</v>
      </c>
      <c r="B804">
        <v>203</v>
      </c>
      <c r="C804">
        <v>6</v>
      </c>
      <c r="D804">
        <v>55</v>
      </c>
      <c r="E804" s="39">
        <v>13</v>
      </c>
      <c r="F804" s="33">
        <f t="shared" si="40"/>
        <v>1733</v>
      </c>
      <c r="G804" s="12">
        <f t="shared" si="31"/>
        <v>4431</v>
      </c>
      <c r="H804" s="12">
        <v>13</v>
      </c>
      <c r="I804" s="12">
        <v>1500</v>
      </c>
      <c r="J804">
        <f t="shared" si="32"/>
        <v>0.64000000000010004</v>
      </c>
      <c r="K804" s="31">
        <f t="shared" si="39"/>
        <v>58500</v>
      </c>
      <c r="L804" s="5">
        <v>83500</v>
      </c>
      <c r="M804" s="6">
        <v>25000</v>
      </c>
      <c r="N804" s="5">
        <v>2249095</v>
      </c>
      <c r="O804" s="6">
        <v>2253526</v>
      </c>
      <c r="P804" s="12">
        <v>1376.31</v>
      </c>
      <c r="Q804" s="6">
        <v>1376.95</v>
      </c>
      <c r="R804" s="12">
        <v>11</v>
      </c>
      <c r="S804" s="6">
        <v>9</v>
      </c>
      <c r="T804" s="13" t="s">
        <v>63</v>
      </c>
      <c r="U804" s="13" t="s">
        <v>78</v>
      </c>
      <c r="V804" s="19" t="s">
        <v>70</v>
      </c>
    </row>
    <row r="805" spans="1:22" x14ac:dyDescent="0.35">
      <c r="A805" s="1">
        <v>42647</v>
      </c>
      <c r="B805">
        <v>70</v>
      </c>
      <c r="C805">
        <v>6</v>
      </c>
      <c r="D805">
        <v>46</v>
      </c>
      <c r="E805" s="39">
        <v>8</v>
      </c>
      <c r="F805" s="33">
        <f t="shared" si="40"/>
        <v>1154</v>
      </c>
      <c r="G805" s="12">
        <f t="shared" si="31"/>
        <v>2644</v>
      </c>
      <c r="H805" s="12">
        <v>29</v>
      </c>
      <c r="I805" s="12">
        <v>500</v>
      </c>
      <c r="J805">
        <f t="shared" si="32"/>
        <v>1.0899999999999181</v>
      </c>
      <c r="K805" s="31">
        <f t="shared" si="39"/>
        <v>43800</v>
      </c>
      <c r="L805" s="5">
        <v>47800</v>
      </c>
      <c r="M805" s="6">
        <v>4000</v>
      </c>
      <c r="N805" s="5">
        <v>2253526</v>
      </c>
      <c r="O805" s="6">
        <v>2256170</v>
      </c>
      <c r="P805" s="12">
        <v>1378.4</v>
      </c>
      <c r="Q805" s="6">
        <v>1379.49</v>
      </c>
      <c r="R805" s="12">
        <v>4</v>
      </c>
      <c r="S805" s="6">
        <v>3</v>
      </c>
      <c r="T805" s="13" t="s">
        <v>63</v>
      </c>
      <c r="U805" s="13" t="s">
        <v>78</v>
      </c>
      <c r="V805" s="19" t="s">
        <v>70</v>
      </c>
    </row>
    <row r="806" spans="1:22" x14ac:dyDescent="0.35">
      <c r="A806" s="1">
        <v>42648</v>
      </c>
      <c r="B806">
        <v>70</v>
      </c>
      <c r="C806">
        <v>3</v>
      </c>
      <c r="D806">
        <v>72</v>
      </c>
      <c r="E806" s="39">
        <v>7</v>
      </c>
      <c r="F806" s="33">
        <f t="shared" si="40"/>
        <v>1662</v>
      </c>
      <c r="G806" s="12">
        <f t="shared" si="31"/>
        <v>2603</v>
      </c>
      <c r="H806" s="12">
        <v>12</v>
      </c>
      <c r="I806" s="12">
        <v>1000</v>
      </c>
      <c r="J806">
        <f t="shared" si="32"/>
        <v>0.78000000000020009</v>
      </c>
      <c r="K806" s="31">
        <f t="shared" si="39"/>
        <v>-49800</v>
      </c>
      <c r="L806" s="5">
        <v>44200</v>
      </c>
      <c r="M806" s="6">
        <v>94000</v>
      </c>
      <c r="N806" s="5">
        <v>2256170</v>
      </c>
      <c r="O806" s="6">
        <v>2258773</v>
      </c>
      <c r="P806" s="12">
        <v>1380.1</v>
      </c>
      <c r="Q806" s="6">
        <v>1380.88</v>
      </c>
      <c r="R806" s="12">
        <v>4</v>
      </c>
      <c r="S806" s="6">
        <v>3</v>
      </c>
      <c r="T806" s="13" t="s">
        <v>63</v>
      </c>
      <c r="U806" s="13" t="s">
        <v>78</v>
      </c>
      <c r="V806" s="19" t="s">
        <v>70</v>
      </c>
    </row>
    <row r="807" spans="1:22" x14ac:dyDescent="0.35">
      <c r="A807" s="1">
        <v>42649</v>
      </c>
      <c r="B807">
        <v>220</v>
      </c>
      <c r="C807">
        <v>6</v>
      </c>
      <c r="D807">
        <v>46</v>
      </c>
      <c r="E807" s="39">
        <v>12</v>
      </c>
      <c r="F807" s="33">
        <f t="shared" si="40"/>
        <v>1604</v>
      </c>
      <c r="G807" s="12">
        <f t="shared" si="31"/>
        <v>4393</v>
      </c>
      <c r="H807" s="12">
        <v>13</v>
      </c>
      <c r="I807" s="12">
        <v>19800</v>
      </c>
      <c r="J807">
        <f t="shared" si="32"/>
        <v>0.63000000000010914</v>
      </c>
      <c r="K807" s="31">
        <f t="shared" si="39"/>
        <v>69600</v>
      </c>
      <c r="L807" s="5">
        <v>111600</v>
      </c>
      <c r="M807" s="6">
        <v>42000</v>
      </c>
      <c r="N807" s="5">
        <v>2259171</v>
      </c>
      <c r="O807" s="6">
        <v>2263564</v>
      </c>
      <c r="P807" s="12">
        <v>1382.12</v>
      </c>
      <c r="Q807" s="6">
        <v>1382.75</v>
      </c>
      <c r="R807" s="12">
        <v>8</v>
      </c>
      <c r="S807" s="6">
        <v>4</v>
      </c>
      <c r="T807" s="13" t="s">
        <v>63</v>
      </c>
      <c r="U807" s="13" t="s">
        <v>78</v>
      </c>
      <c r="V807" s="19" t="s">
        <v>70</v>
      </c>
    </row>
    <row r="808" spans="1:22" x14ac:dyDescent="0.35">
      <c r="A808" s="1">
        <v>42650</v>
      </c>
      <c r="B808">
        <v>60</v>
      </c>
      <c r="C808">
        <v>3</v>
      </c>
      <c r="D808">
        <v>54</v>
      </c>
      <c r="E808" s="39">
        <v>7</v>
      </c>
      <c r="F808" s="33">
        <f t="shared" si="40"/>
        <v>1272</v>
      </c>
      <c r="G808" s="12">
        <f t="shared" si="31"/>
        <v>3058</v>
      </c>
      <c r="H808" s="12">
        <v>9</v>
      </c>
      <c r="I808" s="12">
        <v>500</v>
      </c>
      <c r="J808">
        <f t="shared" si="32"/>
        <v>0.51999999999998181</v>
      </c>
      <c r="K808" s="31">
        <f t="shared" si="39"/>
        <v>31000</v>
      </c>
      <c r="L808" s="5">
        <v>35000</v>
      </c>
      <c r="M808" s="6">
        <v>4000</v>
      </c>
      <c r="N808" s="5">
        <v>2263564</v>
      </c>
      <c r="O808" s="6">
        <v>2266622</v>
      </c>
      <c r="P808" s="12">
        <v>1384.22</v>
      </c>
      <c r="Q808" s="6">
        <v>1384.74</v>
      </c>
      <c r="R808" s="12">
        <v>4</v>
      </c>
      <c r="S808" s="6">
        <v>2</v>
      </c>
      <c r="T808" s="13" t="s">
        <v>63</v>
      </c>
      <c r="U808" s="13" t="s">
        <v>78</v>
      </c>
      <c r="V808" s="19" t="s">
        <v>70</v>
      </c>
    </row>
    <row r="809" spans="1:22" x14ac:dyDescent="0.35">
      <c r="A809" s="1">
        <v>42651</v>
      </c>
      <c r="B809">
        <v>55</v>
      </c>
      <c r="C809">
        <v>5</v>
      </c>
      <c r="D809">
        <v>21</v>
      </c>
      <c r="E809" s="39">
        <v>6</v>
      </c>
      <c r="F809" s="33">
        <f t="shared" si="40"/>
        <v>605</v>
      </c>
      <c r="G809" s="12">
        <f t="shared" si="31"/>
        <v>1244</v>
      </c>
      <c r="H809" s="12">
        <v>14</v>
      </c>
      <c r="I809" s="12">
        <v>500</v>
      </c>
      <c r="J809">
        <f t="shared" si="32"/>
        <v>0.46000000000003638</v>
      </c>
      <c r="K809" s="31">
        <f t="shared" si="39"/>
        <v>25800</v>
      </c>
      <c r="L809" s="5">
        <v>30800</v>
      </c>
      <c r="M809" s="6">
        <v>5000</v>
      </c>
      <c r="N809" s="5">
        <v>2266643</v>
      </c>
      <c r="O809" s="6">
        <v>2267887</v>
      </c>
      <c r="P809" s="12">
        <v>1386.18</v>
      </c>
      <c r="Q809" s="6">
        <v>1386.64</v>
      </c>
      <c r="R809" s="12">
        <v>4</v>
      </c>
      <c r="S809" s="6">
        <v>6</v>
      </c>
      <c r="T809" s="13" t="s">
        <v>63</v>
      </c>
      <c r="U809" s="13" t="s">
        <v>78</v>
      </c>
      <c r="V809" s="19" t="s">
        <v>70</v>
      </c>
    </row>
    <row r="810" spans="1:22" x14ac:dyDescent="0.35">
      <c r="A810" s="1">
        <v>42652</v>
      </c>
      <c r="B810">
        <v>61</v>
      </c>
      <c r="C810">
        <v>6</v>
      </c>
      <c r="D810">
        <v>41</v>
      </c>
      <c r="E810" s="39">
        <v>5</v>
      </c>
      <c r="F810" s="33">
        <f t="shared" si="40"/>
        <v>1027</v>
      </c>
      <c r="G810" s="12">
        <f t="shared" si="31"/>
        <v>2734</v>
      </c>
      <c r="H810" s="12">
        <v>5</v>
      </c>
      <c r="I810" s="12">
        <v>500</v>
      </c>
      <c r="J810">
        <f t="shared" si="32"/>
        <v>0.60000000000013642</v>
      </c>
      <c r="K810" s="31">
        <f t="shared" si="39"/>
        <v>29100</v>
      </c>
      <c r="L810" s="5">
        <v>33100</v>
      </c>
      <c r="M810" s="6">
        <v>4000</v>
      </c>
      <c r="N810" s="5">
        <v>2268478</v>
      </c>
      <c r="O810" s="6">
        <v>2271212</v>
      </c>
      <c r="P810" s="12">
        <v>1388.06</v>
      </c>
      <c r="Q810" s="6">
        <v>1388.66</v>
      </c>
      <c r="R810" s="12">
        <v>3</v>
      </c>
      <c r="S810" s="6">
        <v>5</v>
      </c>
      <c r="T810" s="13" t="s">
        <v>63</v>
      </c>
      <c r="U810" s="13" t="s">
        <v>78</v>
      </c>
      <c r="V810" s="19" t="s">
        <v>70</v>
      </c>
    </row>
    <row r="811" spans="1:22" x14ac:dyDescent="0.35">
      <c r="A811" s="1">
        <v>42653</v>
      </c>
      <c r="B811">
        <v>200</v>
      </c>
      <c r="C811">
        <v>5</v>
      </c>
      <c r="D811">
        <v>5</v>
      </c>
      <c r="E811" s="39">
        <v>12</v>
      </c>
      <c r="F811" s="33">
        <f t="shared" si="40"/>
        <v>720</v>
      </c>
      <c r="G811" s="12">
        <f t="shared" si="31"/>
        <v>0</v>
      </c>
      <c r="H811" s="12">
        <v>30</v>
      </c>
      <c r="I811" s="12">
        <v>1500</v>
      </c>
      <c r="J811">
        <f t="shared" si="32"/>
        <v>0.87999999999988177</v>
      </c>
      <c r="K811" s="31">
        <f t="shared" si="39"/>
        <v>75500</v>
      </c>
      <c r="L811" s="5">
        <v>80500</v>
      </c>
      <c r="M811" s="6">
        <v>5000</v>
      </c>
      <c r="N811" s="5">
        <v>2271224</v>
      </c>
      <c r="O811" s="6">
        <v>2271224</v>
      </c>
      <c r="P811" s="12">
        <v>1389.98</v>
      </c>
      <c r="Q811" s="6">
        <v>1390.86</v>
      </c>
      <c r="R811" s="12">
        <v>9</v>
      </c>
      <c r="S811" s="6">
        <v>7</v>
      </c>
      <c r="T811" s="13" t="s">
        <v>63</v>
      </c>
      <c r="U811" s="13" t="s">
        <v>78</v>
      </c>
      <c r="V811" s="19" t="s">
        <v>70</v>
      </c>
    </row>
    <row r="812" spans="1:22" x14ac:dyDescent="0.35">
      <c r="A812" s="1">
        <v>42654</v>
      </c>
      <c r="B812">
        <v>59</v>
      </c>
      <c r="C812">
        <v>2</v>
      </c>
      <c r="D812">
        <v>9</v>
      </c>
      <c r="E812" s="39">
        <v>7</v>
      </c>
      <c r="F812" s="33">
        <f t="shared" si="40"/>
        <v>365</v>
      </c>
      <c r="G812" s="12">
        <f t="shared" si="31"/>
        <v>5</v>
      </c>
      <c r="H812" s="12">
        <v>10</v>
      </c>
      <c r="I812" s="12">
        <v>21000</v>
      </c>
      <c r="J812">
        <f t="shared" si="32"/>
        <v>0.72000000000002728</v>
      </c>
      <c r="K812" s="31">
        <f t="shared" si="39"/>
        <v>21700</v>
      </c>
      <c r="L812" s="5">
        <v>46700</v>
      </c>
      <c r="M812" s="6">
        <v>25000</v>
      </c>
      <c r="N812" s="5">
        <v>2271224</v>
      </c>
      <c r="O812" s="6">
        <v>2271229</v>
      </c>
      <c r="P812" s="12">
        <v>1392.06</v>
      </c>
      <c r="Q812" s="6">
        <v>1392.78</v>
      </c>
      <c r="R812" s="12">
        <v>4</v>
      </c>
      <c r="S812" s="6">
        <v>3</v>
      </c>
      <c r="T812" s="13" t="s">
        <v>63</v>
      </c>
      <c r="U812" s="13" t="s">
        <v>78</v>
      </c>
      <c r="V812" s="19" t="s">
        <v>70</v>
      </c>
    </row>
    <row r="813" spans="1:22" x14ac:dyDescent="0.35">
      <c r="A813" s="1">
        <v>42655</v>
      </c>
      <c r="B813">
        <v>60</v>
      </c>
      <c r="C813">
        <v>6</v>
      </c>
      <c r="D813">
        <v>52</v>
      </c>
      <c r="E813" s="39">
        <v>7</v>
      </c>
      <c r="F813" s="33">
        <f t="shared" si="40"/>
        <v>1244</v>
      </c>
      <c r="G813" s="12">
        <f t="shared" si="31"/>
        <v>3304</v>
      </c>
      <c r="H813" s="12">
        <v>3</v>
      </c>
      <c r="I813" s="12">
        <v>1000</v>
      </c>
      <c r="J813">
        <f t="shared" si="32"/>
        <v>0.63999999999987267</v>
      </c>
      <c r="K813" s="31">
        <f t="shared" si="39"/>
        <v>-1500</v>
      </c>
      <c r="L813" s="5">
        <v>34500</v>
      </c>
      <c r="M813" s="6">
        <v>36000</v>
      </c>
      <c r="N813" s="5">
        <v>2274794</v>
      </c>
      <c r="O813" s="6">
        <v>2278098</v>
      </c>
      <c r="P813" s="12">
        <v>1394.17</v>
      </c>
      <c r="Q813" s="6">
        <v>1394.81</v>
      </c>
      <c r="R813" s="12">
        <v>4</v>
      </c>
      <c r="S813" s="6">
        <v>6</v>
      </c>
      <c r="T813" s="13" t="s">
        <v>63</v>
      </c>
      <c r="U813" s="13" t="s">
        <v>78</v>
      </c>
      <c r="V813" s="19" t="s">
        <v>70</v>
      </c>
    </row>
    <row r="814" spans="1:22" x14ac:dyDescent="0.35">
      <c r="A814" s="1">
        <v>42656</v>
      </c>
      <c r="B814">
        <v>178</v>
      </c>
      <c r="C814">
        <v>9</v>
      </c>
      <c r="D814">
        <v>50</v>
      </c>
      <c r="E814" s="39">
        <v>13</v>
      </c>
      <c r="F814" s="33">
        <f t="shared" si="40"/>
        <v>1570</v>
      </c>
      <c r="G814" s="12">
        <f t="shared" si="31"/>
        <v>3399</v>
      </c>
      <c r="H814" s="12">
        <v>11</v>
      </c>
      <c r="I814" s="12">
        <v>4300</v>
      </c>
      <c r="J814">
        <f t="shared" ref="J814:J1068" si="41">+Q814-P814</f>
        <v>0.67000000000007276</v>
      </c>
      <c r="K814" s="31">
        <f t="shared" si="39"/>
        <v>73600</v>
      </c>
      <c r="L814" s="5">
        <v>78600</v>
      </c>
      <c r="M814" s="6">
        <v>5000</v>
      </c>
      <c r="N814" s="5">
        <v>2278126</v>
      </c>
      <c r="O814" s="6">
        <v>2281525</v>
      </c>
      <c r="P814" s="12">
        <v>1396.06</v>
      </c>
      <c r="Q814" s="6">
        <v>1396.73</v>
      </c>
      <c r="R814" s="12">
        <v>9</v>
      </c>
      <c r="S814" s="6">
        <v>5</v>
      </c>
      <c r="T814" s="13" t="s">
        <v>63</v>
      </c>
      <c r="U814" s="13" t="s">
        <v>78</v>
      </c>
      <c r="V814" s="19" t="s">
        <v>70</v>
      </c>
    </row>
    <row r="815" spans="1:22" x14ac:dyDescent="0.35">
      <c r="A815" s="1">
        <v>42657</v>
      </c>
      <c r="B815">
        <v>62</v>
      </c>
      <c r="C815">
        <v>4</v>
      </c>
      <c r="D815">
        <v>29</v>
      </c>
      <c r="E815" s="39">
        <v>7</v>
      </c>
      <c r="F815" s="33">
        <f t="shared" si="40"/>
        <v>782</v>
      </c>
      <c r="G815" s="12">
        <f t="shared" ref="G815:G1055" si="42">+O815-N815</f>
        <v>2826</v>
      </c>
      <c r="H815" s="12">
        <v>13</v>
      </c>
      <c r="I815" s="12">
        <v>3500</v>
      </c>
      <c r="J815">
        <f t="shared" si="41"/>
        <v>0.41999999999984539</v>
      </c>
      <c r="K815" s="31">
        <f t="shared" si="39"/>
        <v>31800</v>
      </c>
      <c r="L815" s="5">
        <v>38800</v>
      </c>
      <c r="M815" s="6">
        <v>7000</v>
      </c>
      <c r="N815" s="5">
        <v>2282602</v>
      </c>
      <c r="O815" s="6">
        <v>2285428</v>
      </c>
      <c r="P815" s="12">
        <v>1398.13</v>
      </c>
      <c r="Q815" s="6">
        <v>1398.55</v>
      </c>
      <c r="R815" s="12">
        <v>5</v>
      </c>
      <c r="S815" s="6">
        <v>5</v>
      </c>
      <c r="T815" s="13" t="s">
        <v>63</v>
      </c>
      <c r="U815" s="13" t="s">
        <v>78</v>
      </c>
      <c r="V815" s="19" t="s">
        <v>70</v>
      </c>
    </row>
    <row r="816" spans="1:22" x14ac:dyDescent="0.35">
      <c r="A816" s="1">
        <v>42658</v>
      </c>
      <c r="B816">
        <v>60</v>
      </c>
      <c r="C816">
        <v>1</v>
      </c>
      <c r="D816">
        <v>37</v>
      </c>
      <c r="E816" s="39">
        <v>8</v>
      </c>
      <c r="F816" s="33">
        <f t="shared" si="40"/>
        <v>924</v>
      </c>
      <c r="G816" s="12">
        <f t="shared" si="42"/>
        <v>2156</v>
      </c>
      <c r="H816" s="12">
        <v>10</v>
      </c>
      <c r="I816" s="12">
        <v>500</v>
      </c>
      <c r="J816">
        <f t="shared" si="41"/>
        <v>0.49000000000000909</v>
      </c>
      <c r="K816" s="31">
        <f t="shared" si="39"/>
        <v>27500</v>
      </c>
      <c r="L816" s="5">
        <v>31500</v>
      </c>
      <c r="M816" s="6">
        <v>4000</v>
      </c>
      <c r="N816" s="5">
        <v>2285552</v>
      </c>
      <c r="O816" s="6">
        <v>2287708</v>
      </c>
      <c r="P816" s="12">
        <v>1399.96</v>
      </c>
      <c r="Q816" s="6">
        <v>1400.45</v>
      </c>
      <c r="R816" s="12">
        <v>4</v>
      </c>
      <c r="S816" s="6">
        <v>3</v>
      </c>
      <c r="T816" s="13" t="s">
        <v>63</v>
      </c>
      <c r="U816" s="13" t="s">
        <v>78</v>
      </c>
      <c r="V816" s="19" t="s">
        <v>70</v>
      </c>
    </row>
    <row r="817" spans="1:22" x14ac:dyDescent="0.35">
      <c r="A817" s="1">
        <v>42659</v>
      </c>
      <c r="B817">
        <v>72</v>
      </c>
      <c r="C817">
        <v>2</v>
      </c>
      <c r="D817">
        <v>64</v>
      </c>
      <c r="E817" s="39">
        <v>8</v>
      </c>
      <c r="F817" s="33">
        <f t="shared" si="40"/>
        <v>1504</v>
      </c>
      <c r="G817" s="12">
        <f t="shared" si="42"/>
        <v>2698</v>
      </c>
      <c r="H817" s="12">
        <v>34</v>
      </c>
      <c r="I817" s="12">
        <v>500</v>
      </c>
      <c r="J817">
        <f t="shared" si="41"/>
        <v>0.68000000000006366</v>
      </c>
      <c r="K817" s="31">
        <f t="shared" si="39"/>
        <v>47900</v>
      </c>
      <c r="L817" s="5">
        <v>52900</v>
      </c>
      <c r="M817" s="6">
        <v>5000</v>
      </c>
      <c r="N817" s="5">
        <v>2288130</v>
      </c>
      <c r="O817" s="6">
        <v>2290828</v>
      </c>
      <c r="P817" s="12">
        <v>1401.83</v>
      </c>
      <c r="Q817" s="6">
        <v>1402.51</v>
      </c>
      <c r="R817" s="12">
        <v>4</v>
      </c>
      <c r="S817" s="6">
        <v>9</v>
      </c>
      <c r="T817" s="13" t="s">
        <v>63</v>
      </c>
      <c r="U817" s="13" t="s">
        <v>78</v>
      </c>
      <c r="V817" s="19" t="s">
        <v>70</v>
      </c>
    </row>
    <row r="818" spans="1:22" x14ac:dyDescent="0.35">
      <c r="A818" s="1">
        <v>42660</v>
      </c>
      <c r="B818">
        <v>187</v>
      </c>
      <c r="C818">
        <v>10</v>
      </c>
      <c r="D818">
        <v>64</v>
      </c>
      <c r="E818" s="39">
        <v>13</v>
      </c>
      <c r="F818" s="33">
        <f t="shared" si="40"/>
        <v>1881</v>
      </c>
      <c r="G818" s="12">
        <f t="shared" si="42"/>
        <v>3516</v>
      </c>
      <c r="H818" s="12">
        <v>11</v>
      </c>
      <c r="I818" s="12">
        <v>4800</v>
      </c>
      <c r="J818">
        <f t="shared" si="41"/>
        <v>0.75999999999999091</v>
      </c>
      <c r="K818" s="31">
        <f t="shared" si="39"/>
        <v>7200</v>
      </c>
      <c r="L818" s="5">
        <v>85200</v>
      </c>
      <c r="M818" s="6">
        <v>78000</v>
      </c>
      <c r="N818" s="5">
        <v>2290875</v>
      </c>
      <c r="O818" s="6">
        <v>2294391</v>
      </c>
      <c r="P818" s="12">
        <v>1403.74</v>
      </c>
      <c r="Q818" s="6">
        <v>1404.5</v>
      </c>
      <c r="R818" s="12">
        <v>8</v>
      </c>
      <c r="S818" s="6">
        <v>9</v>
      </c>
      <c r="T818" s="13" t="s">
        <v>63</v>
      </c>
      <c r="U818" s="13" t="s">
        <v>78</v>
      </c>
      <c r="V818" s="19" t="s">
        <v>70</v>
      </c>
    </row>
    <row r="819" spans="1:22" x14ac:dyDescent="0.35">
      <c r="A819" s="1">
        <v>42661</v>
      </c>
      <c r="B819">
        <v>63</v>
      </c>
      <c r="C819">
        <v>2</v>
      </c>
      <c r="D819">
        <v>9</v>
      </c>
      <c r="E819" s="39">
        <v>7</v>
      </c>
      <c r="F819" s="33">
        <f t="shared" si="40"/>
        <v>377</v>
      </c>
      <c r="G819" s="12">
        <f t="shared" si="42"/>
        <v>30</v>
      </c>
      <c r="H819" s="12">
        <v>6</v>
      </c>
      <c r="I819" s="12">
        <v>1000</v>
      </c>
      <c r="J819">
        <f t="shared" si="41"/>
        <v>0.37999999999988177</v>
      </c>
      <c r="K819" s="31">
        <f t="shared" si="39"/>
        <v>20900</v>
      </c>
      <c r="L819" s="5">
        <v>25900</v>
      </c>
      <c r="M819" s="6">
        <v>5000</v>
      </c>
      <c r="N819" s="5">
        <v>2295501</v>
      </c>
      <c r="O819" s="6">
        <v>2295531</v>
      </c>
      <c r="P819" s="12">
        <v>1405.97</v>
      </c>
      <c r="Q819" s="6">
        <v>1406.35</v>
      </c>
      <c r="R819" s="12">
        <v>4</v>
      </c>
      <c r="S819" s="6">
        <v>4</v>
      </c>
      <c r="T819" s="13" t="s">
        <v>63</v>
      </c>
      <c r="U819" s="13" t="s">
        <v>78</v>
      </c>
      <c r="V819" s="19" t="s">
        <v>70</v>
      </c>
    </row>
    <row r="820" spans="1:22" x14ac:dyDescent="0.35">
      <c r="A820" s="1">
        <v>42662</v>
      </c>
      <c r="B820">
        <v>77</v>
      </c>
      <c r="C820">
        <v>2</v>
      </c>
      <c r="D820">
        <v>8</v>
      </c>
      <c r="E820" s="39">
        <v>8</v>
      </c>
      <c r="F820" s="33">
        <f t="shared" si="40"/>
        <v>399</v>
      </c>
      <c r="G820" s="12">
        <f t="shared" si="42"/>
        <v>111</v>
      </c>
      <c r="H820" s="12">
        <v>6</v>
      </c>
      <c r="I820" s="12">
        <v>1000</v>
      </c>
      <c r="J820">
        <f t="shared" si="41"/>
        <v>0.54999999999995453</v>
      </c>
      <c r="K820" s="31">
        <f t="shared" si="39"/>
        <v>24900</v>
      </c>
      <c r="L820" s="5">
        <v>29900</v>
      </c>
      <c r="M820" s="6">
        <v>5000</v>
      </c>
      <c r="N820" s="5">
        <v>2295531</v>
      </c>
      <c r="O820" s="6">
        <v>2295642</v>
      </c>
      <c r="P820" s="12">
        <v>1407.78</v>
      </c>
      <c r="Q820" s="6">
        <v>1408.33</v>
      </c>
      <c r="R820" s="12">
        <v>4</v>
      </c>
      <c r="S820" s="6">
        <v>5</v>
      </c>
      <c r="T820" s="13" t="s">
        <v>63</v>
      </c>
      <c r="U820" s="13" t="s">
        <v>78</v>
      </c>
      <c r="V820" s="19" t="s">
        <v>70</v>
      </c>
    </row>
    <row r="821" spans="1:22" x14ac:dyDescent="0.35">
      <c r="A821" s="1">
        <v>42663</v>
      </c>
      <c r="B821">
        <v>195</v>
      </c>
      <c r="C821">
        <v>11</v>
      </c>
      <c r="D821">
        <v>62</v>
      </c>
      <c r="E821" s="39">
        <v>13</v>
      </c>
      <c r="F821" s="33">
        <f t="shared" si="40"/>
        <v>1869</v>
      </c>
      <c r="G821" s="12">
        <f t="shared" si="42"/>
        <v>4158</v>
      </c>
      <c r="H821" s="12">
        <v>16</v>
      </c>
      <c r="I821" s="12">
        <v>1000</v>
      </c>
      <c r="J821">
        <f t="shared" si="41"/>
        <v>0.60000000000013642</v>
      </c>
      <c r="K821" s="31">
        <f t="shared" si="39"/>
        <v>81000</v>
      </c>
      <c r="L821" s="5">
        <v>87000</v>
      </c>
      <c r="M821" s="6">
        <v>6000</v>
      </c>
      <c r="N821" s="5">
        <v>2298056</v>
      </c>
      <c r="O821" s="6">
        <v>2302214</v>
      </c>
      <c r="P821" s="12">
        <v>1409.6</v>
      </c>
      <c r="Q821" s="6">
        <v>1410.2</v>
      </c>
      <c r="R821" s="12">
        <v>7</v>
      </c>
      <c r="S821" s="6">
        <v>8</v>
      </c>
      <c r="T821" s="13" t="s">
        <v>63</v>
      </c>
      <c r="U821" s="13" t="s">
        <v>78</v>
      </c>
      <c r="V821" s="19" t="s">
        <v>70</v>
      </c>
    </row>
    <row r="822" spans="1:22" x14ac:dyDescent="0.35">
      <c r="A822" s="1">
        <v>42664</v>
      </c>
      <c r="B822">
        <v>60</v>
      </c>
      <c r="C822">
        <v>0</v>
      </c>
      <c r="D822">
        <v>24</v>
      </c>
      <c r="E822" s="39">
        <v>6</v>
      </c>
      <c r="F822" s="33">
        <f t="shared" si="40"/>
        <v>660</v>
      </c>
      <c r="G822" s="12">
        <f t="shared" si="42"/>
        <v>658</v>
      </c>
      <c r="H822" s="12">
        <v>6</v>
      </c>
      <c r="I822" s="12">
        <v>1000</v>
      </c>
      <c r="J822">
        <f t="shared" si="41"/>
        <v>0.32000000000016371</v>
      </c>
      <c r="K822" s="31">
        <f t="shared" si="39"/>
        <v>22800</v>
      </c>
      <c r="L822" s="5">
        <v>26800</v>
      </c>
      <c r="M822" s="6">
        <v>4000</v>
      </c>
      <c r="N822" s="5">
        <v>2302267</v>
      </c>
      <c r="O822" s="6">
        <v>2302925</v>
      </c>
      <c r="P822" s="12">
        <v>1411.6</v>
      </c>
      <c r="Q822" s="6">
        <v>1411.92</v>
      </c>
      <c r="R822" s="12">
        <v>3</v>
      </c>
      <c r="S822" s="6">
        <v>4</v>
      </c>
      <c r="T822" s="13" t="s">
        <v>63</v>
      </c>
      <c r="U822" s="13" t="s">
        <v>78</v>
      </c>
      <c r="V822" s="19" t="s">
        <v>70</v>
      </c>
    </row>
    <row r="823" spans="1:22" x14ac:dyDescent="0.35">
      <c r="A823" s="1">
        <v>42665</v>
      </c>
      <c r="B823">
        <v>74</v>
      </c>
      <c r="C823">
        <v>1</v>
      </c>
      <c r="D823">
        <v>42</v>
      </c>
      <c r="E823" s="39">
        <v>7</v>
      </c>
      <c r="F823" s="33">
        <f t="shared" si="40"/>
        <v>1066</v>
      </c>
      <c r="G823" s="12">
        <f t="shared" si="42"/>
        <v>2613</v>
      </c>
      <c r="H823" s="12">
        <v>16</v>
      </c>
      <c r="I823" s="12">
        <v>13000</v>
      </c>
      <c r="J823">
        <f t="shared" si="41"/>
        <v>0.41000000000008185</v>
      </c>
      <c r="K823" s="31">
        <f t="shared" si="39"/>
        <v>30000</v>
      </c>
      <c r="L823" s="5">
        <v>50000</v>
      </c>
      <c r="M823" s="32">
        <v>20000</v>
      </c>
      <c r="N823" s="5">
        <v>2303958</v>
      </c>
      <c r="O823" s="6">
        <v>2306571</v>
      </c>
      <c r="P823" s="12">
        <v>1413.23</v>
      </c>
      <c r="Q823" s="6">
        <v>1413.64</v>
      </c>
      <c r="R823" s="12">
        <v>4</v>
      </c>
      <c r="S823" s="6">
        <v>5</v>
      </c>
      <c r="T823" s="13" t="s">
        <v>63</v>
      </c>
      <c r="U823" s="13" t="s">
        <v>78</v>
      </c>
      <c r="V823" s="19" t="s">
        <v>70</v>
      </c>
    </row>
    <row r="824" spans="1:22" x14ac:dyDescent="0.35">
      <c r="A824" s="1">
        <v>42666</v>
      </c>
      <c r="B824">
        <v>60</v>
      </c>
      <c r="C824">
        <v>4</v>
      </c>
      <c r="D824">
        <v>54</v>
      </c>
      <c r="E824" s="39">
        <v>7</v>
      </c>
      <c r="F824" s="33">
        <f t="shared" si="40"/>
        <v>1276</v>
      </c>
      <c r="G824" s="12">
        <f t="shared" si="42"/>
        <v>3011</v>
      </c>
      <c r="H824" s="12">
        <v>12</v>
      </c>
      <c r="I824" s="12">
        <v>1000</v>
      </c>
      <c r="J824">
        <f t="shared" si="41"/>
        <v>0.62000000000011823</v>
      </c>
      <c r="K824" s="31">
        <f t="shared" si="39"/>
        <v>34200</v>
      </c>
      <c r="L824" s="5">
        <v>38200</v>
      </c>
      <c r="M824" s="32">
        <v>4000</v>
      </c>
      <c r="N824" s="5">
        <v>2306591</v>
      </c>
      <c r="O824" s="6">
        <v>2309602</v>
      </c>
      <c r="P824" s="12">
        <v>1415.02</v>
      </c>
      <c r="Q824" s="6">
        <v>1415.64</v>
      </c>
      <c r="R824" s="12">
        <v>4</v>
      </c>
      <c r="S824" s="6">
        <v>5</v>
      </c>
      <c r="T824" s="13" t="s">
        <v>63</v>
      </c>
      <c r="U824" s="13" t="s">
        <v>78</v>
      </c>
      <c r="V824" s="19" t="s">
        <v>70</v>
      </c>
    </row>
    <row r="825" spans="1:22" x14ac:dyDescent="0.35">
      <c r="A825" s="1">
        <v>42667</v>
      </c>
      <c r="B825">
        <v>205</v>
      </c>
      <c r="C825">
        <v>9</v>
      </c>
      <c r="D825">
        <v>47</v>
      </c>
      <c r="E825" s="39">
        <v>13</v>
      </c>
      <c r="F825" s="33">
        <f t="shared" si="40"/>
        <v>1591</v>
      </c>
      <c r="G825" s="12">
        <f t="shared" si="42"/>
        <v>3924</v>
      </c>
      <c r="H825" s="12">
        <v>12</v>
      </c>
      <c r="I825" s="12">
        <v>7300</v>
      </c>
      <c r="J825">
        <f t="shared" si="41"/>
        <v>0.61000000000012733</v>
      </c>
      <c r="K825" s="31">
        <f t="shared" si="39"/>
        <v>82600</v>
      </c>
      <c r="L825" s="5">
        <v>89600</v>
      </c>
      <c r="M825" s="32">
        <v>7000</v>
      </c>
      <c r="N825" s="5">
        <v>2309623</v>
      </c>
      <c r="O825" s="6">
        <v>2313547</v>
      </c>
      <c r="P825" s="12">
        <v>1416.87</v>
      </c>
      <c r="Q825" s="6">
        <v>1417.48</v>
      </c>
      <c r="R825" s="12">
        <v>9</v>
      </c>
      <c r="S825" s="6">
        <v>8</v>
      </c>
      <c r="T825" s="13" t="s">
        <v>63</v>
      </c>
      <c r="U825" s="13" t="s">
        <v>78</v>
      </c>
      <c r="V825" s="19" t="s">
        <v>70</v>
      </c>
    </row>
    <row r="826" spans="1:22" x14ac:dyDescent="0.35">
      <c r="A826" s="1">
        <v>42668</v>
      </c>
      <c r="B826">
        <v>57</v>
      </c>
      <c r="C826">
        <v>1</v>
      </c>
      <c r="D826">
        <v>36</v>
      </c>
      <c r="E826" s="39">
        <v>6</v>
      </c>
      <c r="F826" s="33">
        <f t="shared" si="40"/>
        <v>895</v>
      </c>
      <c r="G826" s="12">
        <f t="shared" si="42"/>
        <v>2372</v>
      </c>
      <c r="H826" s="12">
        <v>13</v>
      </c>
      <c r="I826" s="12">
        <v>4000</v>
      </c>
      <c r="J826">
        <f t="shared" si="41"/>
        <v>0.34999999999990905</v>
      </c>
      <c r="K826" s="31">
        <f t="shared" si="39"/>
        <v>32400</v>
      </c>
      <c r="L826" s="5">
        <v>38400</v>
      </c>
      <c r="M826" s="32">
        <v>6000</v>
      </c>
      <c r="N826" s="5">
        <v>2313614</v>
      </c>
      <c r="O826" s="6">
        <v>2315986</v>
      </c>
      <c r="P826" s="12">
        <v>1418.88</v>
      </c>
      <c r="Q826" s="6">
        <v>1419.23</v>
      </c>
      <c r="R826" s="12">
        <v>5</v>
      </c>
      <c r="T826" s="13" t="s">
        <v>63</v>
      </c>
      <c r="U826" s="13" t="s">
        <v>78</v>
      </c>
      <c r="V826" s="19" t="s">
        <v>70</v>
      </c>
    </row>
    <row r="827" spans="1:22" x14ac:dyDescent="0.35">
      <c r="A827" s="1">
        <v>42669</v>
      </c>
      <c r="B827">
        <v>76</v>
      </c>
      <c r="C827">
        <v>0</v>
      </c>
      <c r="D827">
        <v>84</v>
      </c>
      <c r="E827" s="39">
        <v>8</v>
      </c>
      <c r="F827" s="33">
        <f t="shared" si="40"/>
        <v>1908</v>
      </c>
      <c r="G827" s="12">
        <f t="shared" si="42"/>
        <v>3159</v>
      </c>
      <c r="H827" s="12">
        <v>9</v>
      </c>
      <c r="I827" s="12">
        <v>1000</v>
      </c>
      <c r="J827">
        <f t="shared" si="41"/>
        <v>0.76999999999998181</v>
      </c>
      <c r="K827" s="31">
        <f t="shared" si="39"/>
        <v>40100</v>
      </c>
      <c r="L827" s="5">
        <v>45100</v>
      </c>
      <c r="M827" s="6">
        <v>5000</v>
      </c>
      <c r="N827" s="5">
        <v>2316005</v>
      </c>
      <c r="O827" s="6">
        <v>2319164</v>
      </c>
      <c r="P827" s="12">
        <v>1420.64</v>
      </c>
      <c r="Q827" s="6">
        <v>1421.41</v>
      </c>
      <c r="R827" s="12">
        <v>4</v>
      </c>
      <c r="S827" s="6">
        <v>2</v>
      </c>
      <c r="T827" s="13" t="s">
        <v>63</v>
      </c>
      <c r="U827" s="13" t="s">
        <v>78</v>
      </c>
      <c r="V827" s="19" t="s">
        <v>70</v>
      </c>
    </row>
    <row r="828" spans="1:22" x14ac:dyDescent="0.35">
      <c r="A828" s="1">
        <v>42670</v>
      </c>
      <c r="B828">
        <v>212</v>
      </c>
      <c r="C828">
        <v>16</v>
      </c>
      <c r="D828">
        <v>47</v>
      </c>
      <c r="E828" s="39">
        <v>14</v>
      </c>
      <c r="F828" s="33">
        <f t="shared" si="40"/>
        <v>1640</v>
      </c>
      <c r="G828" s="12">
        <f t="shared" si="42"/>
        <v>3999</v>
      </c>
      <c r="H828" s="12">
        <v>14</v>
      </c>
      <c r="I828" s="12">
        <v>13000</v>
      </c>
      <c r="J828">
        <f t="shared" si="41"/>
        <v>1.0099999999999909</v>
      </c>
      <c r="K828" s="31">
        <f t="shared" si="39"/>
        <v>82600</v>
      </c>
      <c r="L828" s="5">
        <v>102600</v>
      </c>
      <c r="M828" s="32">
        <v>20000</v>
      </c>
      <c r="N828" s="5">
        <v>2319164</v>
      </c>
      <c r="O828" s="6">
        <v>2323163</v>
      </c>
      <c r="P828" s="12">
        <v>1422.57</v>
      </c>
      <c r="Q828" s="6">
        <v>1423.58</v>
      </c>
      <c r="R828" s="12">
        <v>10</v>
      </c>
      <c r="S828" s="6">
        <v>5</v>
      </c>
      <c r="T828" s="13" t="s">
        <v>63</v>
      </c>
      <c r="U828" s="13" t="s">
        <v>78</v>
      </c>
      <c r="V828" s="19" t="s">
        <v>70</v>
      </c>
    </row>
    <row r="829" spans="1:22" x14ac:dyDescent="0.35">
      <c r="A829" s="1">
        <v>42671</v>
      </c>
      <c r="B829">
        <v>60</v>
      </c>
      <c r="C829">
        <v>3</v>
      </c>
      <c r="D829">
        <v>48</v>
      </c>
      <c r="E829" s="39">
        <v>8</v>
      </c>
      <c r="F829" s="33">
        <f t="shared" si="40"/>
        <v>1152</v>
      </c>
      <c r="G829" s="12">
        <f t="shared" si="42"/>
        <v>1588</v>
      </c>
      <c r="H829" s="12">
        <v>11</v>
      </c>
      <c r="I829" s="12">
        <v>5000</v>
      </c>
      <c r="J829">
        <f t="shared" si="41"/>
        <v>0.54999999999995453</v>
      </c>
      <c r="K829" s="31">
        <f t="shared" si="39"/>
        <v>34900</v>
      </c>
      <c r="L829" s="5">
        <v>39900</v>
      </c>
      <c r="M829" s="6">
        <v>5000</v>
      </c>
      <c r="N829" s="5">
        <v>2323163</v>
      </c>
      <c r="O829" s="6">
        <v>2324751</v>
      </c>
      <c r="P829" s="12">
        <v>1424.91</v>
      </c>
      <c r="Q829" s="6">
        <v>1425.46</v>
      </c>
      <c r="R829" s="12">
        <v>4</v>
      </c>
      <c r="S829" s="6">
        <v>4</v>
      </c>
      <c r="T829" s="13" t="s">
        <v>63</v>
      </c>
      <c r="U829" s="13" t="s">
        <v>78</v>
      </c>
      <c r="V829" s="19" t="s">
        <v>70</v>
      </c>
    </row>
    <row r="830" spans="1:22" x14ac:dyDescent="0.35">
      <c r="A830" s="1">
        <v>42398</v>
      </c>
      <c r="B830">
        <v>75</v>
      </c>
      <c r="C830">
        <v>2</v>
      </c>
      <c r="D830">
        <v>34</v>
      </c>
      <c r="E830" s="39">
        <v>8</v>
      </c>
      <c r="F830" s="33">
        <f t="shared" si="40"/>
        <v>913</v>
      </c>
      <c r="G830" s="12">
        <f t="shared" si="42"/>
        <v>2216</v>
      </c>
      <c r="H830" s="12">
        <v>8</v>
      </c>
      <c r="I830" s="12">
        <v>4000</v>
      </c>
      <c r="J830">
        <f t="shared" si="41"/>
        <v>1</v>
      </c>
      <c r="K830" s="31">
        <f t="shared" si="39"/>
        <v>33500</v>
      </c>
      <c r="L830" s="5">
        <v>38500</v>
      </c>
      <c r="M830" s="6">
        <v>5000</v>
      </c>
      <c r="N830" s="5">
        <v>2324771</v>
      </c>
      <c r="O830" s="6">
        <v>2326987</v>
      </c>
      <c r="P830" s="12">
        <v>1425.46</v>
      </c>
      <c r="Q830" s="6">
        <v>1426.46</v>
      </c>
      <c r="R830" s="12">
        <v>5</v>
      </c>
      <c r="S830" s="6">
        <v>5</v>
      </c>
      <c r="T830" s="13" t="s">
        <v>63</v>
      </c>
      <c r="U830" s="13" t="s">
        <v>78</v>
      </c>
      <c r="V830" s="19" t="s">
        <v>70</v>
      </c>
    </row>
    <row r="831" spans="1:22" x14ac:dyDescent="0.35">
      <c r="A831" s="1">
        <v>42673</v>
      </c>
      <c r="B831">
        <v>81</v>
      </c>
      <c r="C831">
        <v>0</v>
      </c>
      <c r="D831">
        <v>44</v>
      </c>
      <c r="E831" s="39">
        <v>8</v>
      </c>
      <c r="F831" s="33">
        <f t="shared" si="40"/>
        <v>1123</v>
      </c>
      <c r="G831" s="12">
        <f t="shared" si="42"/>
        <v>2527</v>
      </c>
      <c r="H831" s="12">
        <v>4</v>
      </c>
      <c r="I831" s="12">
        <v>3000</v>
      </c>
      <c r="J831">
        <f t="shared" si="41"/>
        <v>0.59000000000014552</v>
      </c>
      <c r="K831" s="31">
        <f t="shared" si="39"/>
        <v>32100</v>
      </c>
      <c r="L831" s="5">
        <v>38100</v>
      </c>
      <c r="M831" s="6">
        <v>6000</v>
      </c>
      <c r="N831" s="5">
        <v>2326995</v>
      </c>
      <c r="O831" s="6">
        <v>2329522</v>
      </c>
      <c r="P831" s="12">
        <v>1428.57</v>
      </c>
      <c r="Q831" s="6">
        <v>1429.16</v>
      </c>
      <c r="R831" s="12">
        <v>4</v>
      </c>
      <c r="S831" s="6">
        <v>3</v>
      </c>
      <c r="T831" s="13" t="s">
        <v>63</v>
      </c>
      <c r="U831" s="13" t="s">
        <v>78</v>
      </c>
      <c r="V831" s="19" t="s">
        <v>70</v>
      </c>
    </row>
    <row r="832" spans="1:22" x14ac:dyDescent="0.35">
      <c r="A832" s="1">
        <v>42674</v>
      </c>
      <c r="B832">
        <v>211</v>
      </c>
      <c r="C832">
        <v>7</v>
      </c>
      <c r="D832">
        <v>33</v>
      </c>
      <c r="E832" s="39">
        <v>13</v>
      </c>
      <c r="F832" s="33">
        <f t="shared" si="40"/>
        <v>1321</v>
      </c>
      <c r="G832" s="12">
        <f t="shared" si="42"/>
        <v>3801</v>
      </c>
      <c r="H832" s="12">
        <v>22</v>
      </c>
      <c r="I832" s="12">
        <v>6500</v>
      </c>
      <c r="J832">
        <f t="shared" si="41"/>
        <v>0.41999999999984539</v>
      </c>
      <c r="K832" s="31">
        <f t="shared" si="39"/>
        <v>85600</v>
      </c>
      <c r="L832" s="5">
        <v>103600</v>
      </c>
      <c r="M832" s="6">
        <v>18000</v>
      </c>
      <c r="N832" s="5">
        <v>2329534</v>
      </c>
      <c r="O832" s="6">
        <v>2333335</v>
      </c>
      <c r="P832" s="12">
        <v>1430.38</v>
      </c>
      <c r="Q832" s="6">
        <v>1430.8</v>
      </c>
      <c r="R832" s="12">
        <v>8</v>
      </c>
      <c r="T832" s="13" t="s">
        <v>63</v>
      </c>
      <c r="U832" s="13" t="s">
        <v>78</v>
      </c>
      <c r="V832" s="19" t="s">
        <v>70</v>
      </c>
    </row>
    <row r="833" spans="1:22" x14ac:dyDescent="0.35">
      <c r="A833" s="1">
        <v>42675</v>
      </c>
      <c r="B833">
        <v>83</v>
      </c>
      <c r="C833">
        <v>1</v>
      </c>
      <c r="D833">
        <v>37</v>
      </c>
      <c r="E833" s="39">
        <v>7</v>
      </c>
      <c r="F833" s="33">
        <f t="shared" si="40"/>
        <v>993</v>
      </c>
      <c r="G833" s="12">
        <f t="shared" si="42"/>
        <v>9471</v>
      </c>
      <c r="H833" s="12">
        <v>12</v>
      </c>
      <c r="I833" s="12">
        <v>0</v>
      </c>
      <c r="J833">
        <f t="shared" si="41"/>
        <v>0.73000000000001819</v>
      </c>
      <c r="K833" s="31">
        <f t="shared" si="39"/>
        <v>33900</v>
      </c>
      <c r="L833" s="5">
        <v>38900</v>
      </c>
      <c r="M833" s="6">
        <v>5000</v>
      </c>
      <c r="N833" s="5">
        <v>2326995</v>
      </c>
      <c r="O833" s="6">
        <v>2336466</v>
      </c>
      <c r="P833" s="12">
        <v>1428.57</v>
      </c>
      <c r="Q833" s="6">
        <v>1429.3</v>
      </c>
      <c r="R833" s="12">
        <v>3</v>
      </c>
      <c r="S833" s="6">
        <v>3</v>
      </c>
      <c r="T833" s="13" t="s">
        <v>63</v>
      </c>
      <c r="U833" s="13" t="s">
        <v>78</v>
      </c>
      <c r="V833" s="19" t="s">
        <v>79</v>
      </c>
    </row>
    <row r="834" spans="1:22" x14ac:dyDescent="0.35">
      <c r="A834" s="1">
        <v>42676</v>
      </c>
      <c r="B834">
        <v>90</v>
      </c>
      <c r="C834">
        <v>1</v>
      </c>
      <c r="D834">
        <v>79</v>
      </c>
      <c r="E834" s="39">
        <v>8</v>
      </c>
      <c r="F834" s="33">
        <f t="shared" si="40"/>
        <v>1854</v>
      </c>
      <c r="G834" s="12">
        <f t="shared" si="42"/>
        <v>3096</v>
      </c>
      <c r="H834" s="12">
        <v>6</v>
      </c>
      <c r="I834" s="12">
        <v>1000</v>
      </c>
      <c r="J834">
        <f t="shared" si="41"/>
        <v>0.79000000000019099</v>
      </c>
      <c r="K834" s="31">
        <f t="shared" si="39"/>
        <v>41400</v>
      </c>
      <c r="L834" s="5">
        <v>47400</v>
      </c>
      <c r="M834" s="6">
        <v>6000</v>
      </c>
      <c r="N834" s="5">
        <v>2339421</v>
      </c>
      <c r="O834" s="6">
        <v>2342517</v>
      </c>
      <c r="P834" s="12">
        <v>1433.59</v>
      </c>
      <c r="Q834" s="6">
        <v>1434.38</v>
      </c>
      <c r="R834" s="12">
        <v>4</v>
      </c>
      <c r="S834" s="6">
        <v>5</v>
      </c>
      <c r="T834" s="13" t="s">
        <v>63</v>
      </c>
      <c r="U834" s="13" t="s">
        <v>78</v>
      </c>
      <c r="V834" s="19" t="s">
        <v>79</v>
      </c>
    </row>
    <row r="835" spans="1:22" x14ac:dyDescent="0.35">
      <c r="A835" s="1">
        <v>42677</v>
      </c>
      <c r="B835">
        <v>284</v>
      </c>
      <c r="C835">
        <v>5</v>
      </c>
      <c r="D835">
        <v>27</v>
      </c>
      <c r="E835" s="39">
        <v>14</v>
      </c>
      <c r="F835" s="33">
        <f t="shared" si="40"/>
        <v>1412</v>
      </c>
      <c r="G835" s="12">
        <f t="shared" si="42"/>
        <v>3457</v>
      </c>
      <c r="H835" s="12">
        <v>19</v>
      </c>
      <c r="I835" s="12">
        <v>3500</v>
      </c>
      <c r="J835">
        <f t="shared" si="41"/>
        <v>0.78999999999996362</v>
      </c>
      <c r="K835" s="31">
        <f t="shared" si="39"/>
        <v>101600</v>
      </c>
      <c r="L835" s="5">
        <v>106600</v>
      </c>
      <c r="M835" s="6">
        <v>5000</v>
      </c>
      <c r="N835" s="5">
        <v>2343528</v>
      </c>
      <c r="O835" s="6">
        <v>2346985</v>
      </c>
      <c r="P835" s="12">
        <v>1435.49</v>
      </c>
      <c r="Q835" s="6">
        <v>1436.28</v>
      </c>
      <c r="R835" s="12">
        <v>10</v>
      </c>
      <c r="S835" s="6">
        <v>6</v>
      </c>
      <c r="T835" s="13" t="s">
        <v>63</v>
      </c>
      <c r="U835" s="13" t="s">
        <v>78</v>
      </c>
      <c r="V835" s="19" t="s">
        <v>79</v>
      </c>
    </row>
    <row r="836" spans="1:22" x14ac:dyDescent="0.35">
      <c r="A836" s="1">
        <v>42678</v>
      </c>
      <c r="B836">
        <v>60</v>
      </c>
      <c r="C836">
        <v>1</v>
      </c>
      <c r="D836">
        <v>24</v>
      </c>
      <c r="E836" s="39">
        <v>7</v>
      </c>
      <c r="F836" s="33">
        <f t="shared" si="40"/>
        <v>664</v>
      </c>
      <c r="G836" s="12">
        <f t="shared" si="42"/>
        <v>2293</v>
      </c>
      <c r="H836" s="12">
        <v>17</v>
      </c>
      <c r="I836" s="12">
        <v>0</v>
      </c>
      <c r="J836">
        <f t="shared" si="41"/>
        <v>0.97000000000002728</v>
      </c>
      <c r="K836" s="31">
        <f t="shared" si="39"/>
        <v>3900</v>
      </c>
      <c r="L836" s="5">
        <v>43900</v>
      </c>
      <c r="M836" s="32">
        <v>40000</v>
      </c>
      <c r="N836" s="5">
        <v>2347083</v>
      </c>
      <c r="O836" s="6">
        <v>2349376</v>
      </c>
      <c r="P836" s="12">
        <v>1437.67</v>
      </c>
      <c r="Q836" s="6">
        <v>1438.64</v>
      </c>
      <c r="R836" s="12">
        <v>3</v>
      </c>
      <c r="S836" s="6">
        <v>4</v>
      </c>
      <c r="T836" s="13" t="s">
        <v>63</v>
      </c>
      <c r="U836" s="13" t="s">
        <v>78</v>
      </c>
      <c r="V836" s="19" t="s">
        <v>79</v>
      </c>
    </row>
    <row r="837" spans="1:22" x14ac:dyDescent="0.35">
      <c r="A837" s="1">
        <v>42679</v>
      </c>
      <c r="B837">
        <v>60</v>
      </c>
      <c r="C837">
        <v>3</v>
      </c>
      <c r="D837">
        <v>48</v>
      </c>
      <c r="E837" s="39">
        <v>7</v>
      </c>
      <c r="F837" s="33">
        <f t="shared" si="40"/>
        <v>1152</v>
      </c>
      <c r="G837" s="12">
        <f t="shared" si="42"/>
        <v>2312</v>
      </c>
      <c r="H837" s="12">
        <v>5</v>
      </c>
      <c r="I837" s="12">
        <v>0</v>
      </c>
      <c r="J837">
        <f t="shared" si="41"/>
        <v>0.36000000000012733</v>
      </c>
      <c r="K837" s="31">
        <f t="shared" si="39"/>
        <v>26300</v>
      </c>
      <c r="L837" s="5">
        <v>31300</v>
      </c>
      <c r="M837" s="6">
        <v>5000</v>
      </c>
      <c r="N837" s="5">
        <v>2349391</v>
      </c>
      <c r="O837" s="6">
        <v>2351703</v>
      </c>
      <c r="P837" s="12">
        <v>1440.11</v>
      </c>
      <c r="Q837" s="6">
        <v>1440.47</v>
      </c>
      <c r="R837" s="12">
        <v>3</v>
      </c>
      <c r="S837" s="6">
        <v>5</v>
      </c>
      <c r="T837" s="13" t="s">
        <v>63</v>
      </c>
      <c r="U837" s="13" t="s">
        <v>78</v>
      </c>
      <c r="V837" s="19" t="s">
        <v>79</v>
      </c>
    </row>
    <row r="838" spans="1:22" x14ac:dyDescent="0.35">
      <c r="A838" s="1">
        <v>42680</v>
      </c>
      <c r="B838">
        <v>56</v>
      </c>
      <c r="C838">
        <v>2</v>
      </c>
      <c r="D838">
        <v>44</v>
      </c>
      <c r="E838" s="39">
        <v>7</v>
      </c>
      <c r="F838" s="33">
        <f t="shared" si="40"/>
        <v>1056</v>
      </c>
      <c r="G838" s="12">
        <f t="shared" si="42"/>
        <v>2386</v>
      </c>
      <c r="H838" s="12">
        <v>7</v>
      </c>
      <c r="I838" s="12">
        <v>0</v>
      </c>
      <c r="J838">
        <f t="shared" si="41"/>
        <v>0.63000000000010914</v>
      </c>
      <c r="K838" s="31">
        <f t="shared" si="39"/>
        <v>20100</v>
      </c>
      <c r="L838" s="5">
        <v>24100</v>
      </c>
      <c r="M838" s="6">
        <v>4000</v>
      </c>
      <c r="N838" s="5">
        <v>2351760</v>
      </c>
      <c r="O838" s="6">
        <v>2354146</v>
      </c>
      <c r="P838" s="12">
        <v>1441.78</v>
      </c>
      <c r="Q838" s="6">
        <v>1442.41</v>
      </c>
      <c r="R838" s="12">
        <v>3</v>
      </c>
      <c r="S838" s="6">
        <v>7</v>
      </c>
      <c r="T838" s="13" t="s">
        <v>63</v>
      </c>
      <c r="U838" s="13" t="s">
        <v>78</v>
      </c>
      <c r="V838" s="19" t="s">
        <v>79</v>
      </c>
    </row>
    <row r="839" spans="1:22" x14ac:dyDescent="0.35">
      <c r="A839" s="1">
        <v>42681</v>
      </c>
      <c r="B839">
        <v>223</v>
      </c>
      <c r="C839">
        <v>10</v>
      </c>
      <c r="D839">
        <v>27</v>
      </c>
      <c r="E839" s="39">
        <v>13</v>
      </c>
      <c r="F839" s="33">
        <f t="shared" si="40"/>
        <v>1249</v>
      </c>
      <c r="G839" s="12">
        <f t="shared" si="42"/>
        <v>3307</v>
      </c>
      <c r="H839" s="12">
        <v>9</v>
      </c>
      <c r="I839" s="12">
        <v>13400</v>
      </c>
      <c r="J839">
        <f t="shared" si="41"/>
        <v>0.69000000000005457</v>
      </c>
      <c r="K839" s="31">
        <f t="shared" si="39"/>
        <v>86700</v>
      </c>
      <c r="L839" s="5">
        <v>94200</v>
      </c>
      <c r="M839" s="6">
        <v>7500</v>
      </c>
      <c r="N839" s="5">
        <v>2354223</v>
      </c>
      <c r="O839" s="6">
        <v>2357530</v>
      </c>
      <c r="P839" s="12">
        <v>1443.56</v>
      </c>
      <c r="Q839" s="6">
        <v>1444.25</v>
      </c>
      <c r="R839" s="12">
        <v>10</v>
      </c>
      <c r="S839" s="6">
        <v>13</v>
      </c>
      <c r="T839" s="13" t="s">
        <v>63</v>
      </c>
      <c r="U839" s="13" t="s">
        <v>78</v>
      </c>
      <c r="V839" s="19" t="s">
        <v>79</v>
      </c>
    </row>
    <row r="840" spans="1:22" x14ac:dyDescent="0.35">
      <c r="A840" s="1">
        <v>42682</v>
      </c>
      <c r="B840">
        <v>61</v>
      </c>
      <c r="C840">
        <v>3</v>
      </c>
      <c r="D840">
        <v>52</v>
      </c>
      <c r="E840" s="39">
        <v>8</v>
      </c>
      <c r="F840" s="33">
        <f t="shared" si="40"/>
        <v>1235</v>
      </c>
      <c r="G840" s="12">
        <f t="shared" si="42"/>
        <v>2508</v>
      </c>
      <c r="H840" s="12">
        <v>15</v>
      </c>
      <c r="I840" s="12">
        <v>0</v>
      </c>
      <c r="J840">
        <f t="shared" si="41"/>
        <v>0.35000000000013642</v>
      </c>
      <c r="K840" s="31">
        <f t="shared" si="39"/>
        <v>-92000</v>
      </c>
      <c r="L840" s="5">
        <v>38000</v>
      </c>
      <c r="M840" s="6">
        <v>130000</v>
      </c>
      <c r="N840" s="5">
        <v>2357602</v>
      </c>
      <c r="O840" s="6">
        <v>2360110</v>
      </c>
      <c r="P840" s="12">
        <v>1445.6</v>
      </c>
      <c r="Q840" s="6">
        <v>1445.95</v>
      </c>
      <c r="R840" s="12">
        <v>4</v>
      </c>
      <c r="S840" s="6">
        <v>5</v>
      </c>
      <c r="T840" s="13" t="s">
        <v>63</v>
      </c>
      <c r="U840" s="13" t="s">
        <v>78</v>
      </c>
      <c r="V840" s="19" t="s">
        <v>79</v>
      </c>
    </row>
    <row r="841" spans="1:22" x14ac:dyDescent="0.35">
      <c r="A841" s="1">
        <v>42683</v>
      </c>
      <c r="B841">
        <v>69</v>
      </c>
      <c r="C841">
        <v>1</v>
      </c>
      <c r="D841">
        <v>38</v>
      </c>
      <c r="E841" s="39">
        <v>7</v>
      </c>
      <c r="F841" s="33">
        <f t="shared" si="40"/>
        <v>971</v>
      </c>
      <c r="G841" s="12">
        <f t="shared" si="42"/>
        <v>2051</v>
      </c>
      <c r="H841" s="12">
        <v>15</v>
      </c>
      <c r="I841" s="12">
        <v>16000</v>
      </c>
      <c r="J841">
        <f t="shared" si="41"/>
        <v>0.5</v>
      </c>
      <c r="K841" s="31">
        <f t="shared" si="39"/>
        <v>36900</v>
      </c>
      <c r="L841" s="5">
        <v>52900</v>
      </c>
      <c r="M841" s="6">
        <v>16000</v>
      </c>
      <c r="N841" s="5">
        <v>2360188</v>
      </c>
      <c r="O841" s="6">
        <v>2362239</v>
      </c>
      <c r="P841" s="12">
        <v>1447.32</v>
      </c>
      <c r="Q841" s="6">
        <v>1447.82</v>
      </c>
      <c r="R841" s="12">
        <v>4</v>
      </c>
      <c r="S841" s="6">
        <v>4</v>
      </c>
      <c r="T841" s="13" t="s">
        <v>63</v>
      </c>
      <c r="U841" s="13" t="s">
        <v>78</v>
      </c>
      <c r="V841" s="19" t="s">
        <v>79</v>
      </c>
    </row>
    <row r="842" spans="1:22" x14ac:dyDescent="0.35">
      <c r="A842" s="1">
        <v>42684</v>
      </c>
      <c r="B842">
        <v>252</v>
      </c>
      <c r="C842">
        <v>5</v>
      </c>
      <c r="D842">
        <v>72</v>
      </c>
      <c r="E842" s="39">
        <v>14</v>
      </c>
      <c r="F842" s="33">
        <f t="shared" si="40"/>
        <v>2216</v>
      </c>
      <c r="G842" s="12">
        <f t="shared" si="42"/>
        <v>2346</v>
      </c>
      <c r="H842" s="12">
        <v>22</v>
      </c>
      <c r="I842" s="12">
        <v>9900</v>
      </c>
      <c r="J842">
        <f t="shared" si="41"/>
        <v>0.64000000000010004</v>
      </c>
      <c r="K842" s="31">
        <f t="shared" si="39"/>
        <v>107900</v>
      </c>
      <c r="L842" s="5">
        <v>113900</v>
      </c>
      <c r="M842" s="6">
        <v>6000</v>
      </c>
      <c r="N842" s="5">
        <v>2362247</v>
      </c>
      <c r="O842" s="6">
        <v>2364593</v>
      </c>
      <c r="P842" s="12">
        <v>1449.05</v>
      </c>
      <c r="Q842" s="6">
        <v>1449.69</v>
      </c>
      <c r="R842" s="12">
        <v>11</v>
      </c>
      <c r="S842" s="6">
        <v>8</v>
      </c>
      <c r="T842" s="13" t="s">
        <v>63</v>
      </c>
      <c r="U842" s="13" t="s">
        <v>78</v>
      </c>
      <c r="V842" s="19" t="s">
        <v>79</v>
      </c>
    </row>
    <row r="843" spans="1:22" x14ac:dyDescent="0.35">
      <c r="A843" s="1">
        <v>42685</v>
      </c>
      <c r="B843">
        <v>47</v>
      </c>
      <c r="C843">
        <v>2</v>
      </c>
      <c r="D843">
        <v>36</v>
      </c>
      <c r="E843" s="39">
        <v>6</v>
      </c>
      <c r="F843" s="33">
        <f t="shared" si="40"/>
        <v>869</v>
      </c>
      <c r="G843" s="12">
        <f t="shared" si="42"/>
        <v>2376</v>
      </c>
      <c r="H843" s="12">
        <v>8</v>
      </c>
      <c r="I843" s="12">
        <v>0</v>
      </c>
      <c r="J843">
        <f t="shared" si="41"/>
        <v>0.1899999999998272</v>
      </c>
      <c r="K843" s="31">
        <f t="shared" si="39"/>
        <v>-98500</v>
      </c>
      <c r="L843" s="5">
        <v>26500</v>
      </c>
      <c r="M843" s="6">
        <v>125000</v>
      </c>
      <c r="N843" s="5">
        <v>2365294</v>
      </c>
      <c r="O843" s="6">
        <v>2367670</v>
      </c>
      <c r="P843" s="12">
        <v>1451.4</v>
      </c>
      <c r="Q843" s="6">
        <v>1451.59</v>
      </c>
      <c r="R843" s="12">
        <v>3</v>
      </c>
      <c r="S843" s="6">
        <v>4</v>
      </c>
      <c r="T843" s="13" t="s">
        <v>63</v>
      </c>
      <c r="U843" s="13" t="s">
        <v>78</v>
      </c>
      <c r="V843" s="19" t="s">
        <v>79</v>
      </c>
    </row>
    <row r="844" spans="1:22" x14ac:dyDescent="0.35">
      <c r="A844" s="1">
        <v>42686</v>
      </c>
      <c r="B844">
        <v>58</v>
      </c>
      <c r="C844">
        <v>0</v>
      </c>
      <c r="D844">
        <v>35</v>
      </c>
      <c r="E844" s="39">
        <v>7</v>
      </c>
      <c r="F844" s="33">
        <f t="shared" si="40"/>
        <v>874</v>
      </c>
      <c r="G844" s="12">
        <f t="shared" si="42"/>
        <v>2203</v>
      </c>
      <c r="H844" s="12">
        <v>9</v>
      </c>
      <c r="I844" s="12">
        <v>1000</v>
      </c>
      <c r="J844">
        <f t="shared" si="41"/>
        <v>0.36999999999989086</v>
      </c>
      <c r="K844" s="31">
        <f t="shared" si="39"/>
        <v>24900</v>
      </c>
      <c r="L844" s="5">
        <v>28900</v>
      </c>
      <c r="M844" s="6">
        <v>4000</v>
      </c>
      <c r="N844" s="5">
        <v>2367720</v>
      </c>
      <c r="O844" s="6">
        <v>2369923</v>
      </c>
      <c r="P844" s="12">
        <v>1453.9</v>
      </c>
      <c r="Q844" s="6">
        <v>1454.27</v>
      </c>
      <c r="R844" s="12">
        <v>3</v>
      </c>
      <c r="S844" s="6">
        <v>3</v>
      </c>
      <c r="T844" s="13" t="s">
        <v>63</v>
      </c>
      <c r="U844" s="13" t="s">
        <v>78</v>
      </c>
      <c r="V844" s="19" t="s">
        <v>79</v>
      </c>
    </row>
    <row r="845" spans="1:22" x14ac:dyDescent="0.35">
      <c r="A845" s="1">
        <v>42687</v>
      </c>
      <c r="B845">
        <v>50</v>
      </c>
      <c r="C845">
        <v>2</v>
      </c>
      <c r="D845">
        <v>36</v>
      </c>
      <c r="E845" s="39">
        <v>6</v>
      </c>
      <c r="F845" s="33">
        <f t="shared" si="40"/>
        <v>878</v>
      </c>
      <c r="G845" s="12">
        <f t="shared" si="42"/>
        <v>2132</v>
      </c>
      <c r="H845" s="12">
        <v>11</v>
      </c>
      <c r="I845" s="12">
        <v>500</v>
      </c>
      <c r="J845">
        <f t="shared" si="41"/>
        <v>0.60999999999989996</v>
      </c>
      <c r="K845" s="31">
        <f t="shared" si="39"/>
        <v>24900</v>
      </c>
      <c r="L845" s="5">
        <v>29900</v>
      </c>
      <c r="M845" s="6">
        <v>5000</v>
      </c>
      <c r="N845" s="5">
        <v>2370269</v>
      </c>
      <c r="O845" s="6">
        <v>2372401</v>
      </c>
      <c r="P845" s="12">
        <v>1456.4</v>
      </c>
      <c r="Q845" s="6">
        <v>1457.01</v>
      </c>
      <c r="R845" s="12">
        <v>3</v>
      </c>
      <c r="S845" s="6">
        <v>5</v>
      </c>
      <c r="T845" s="13" t="s">
        <v>63</v>
      </c>
      <c r="U845" s="13" t="s">
        <v>78</v>
      </c>
      <c r="V845" s="19" t="s">
        <v>79</v>
      </c>
    </row>
    <row r="846" spans="1:22" x14ac:dyDescent="0.35">
      <c r="A846" s="1">
        <v>42688</v>
      </c>
      <c r="B846">
        <v>217</v>
      </c>
      <c r="C846">
        <v>11</v>
      </c>
      <c r="D846">
        <v>51</v>
      </c>
      <c r="E846" s="39">
        <v>7</v>
      </c>
      <c r="F846" s="33">
        <f t="shared" si="40"/>
        <v>1715</v>
      </c>
      <c r="G846" s="12">
        <f t="shared" si="42"/>
        <v>2773</v>
      </c>
      <c r="H846" s="12">
        <v>12</v>
      </c>
      <c r="I846" s="12">
        <v>1500</v>
      </c>
      <c r="J846">
        <f t="shared" si="41"/>
        <v>0.56999999999993634</v>
      </c>
      <c r="K846" s="31">
        <f t="shared" si="39"/>
        <v>83400</v>
      </c>
      <c r="L846" s="5">
        <v>89400</v>
      </c>
      <c r="M846" s="6">
        <v>6000</v>
      </c>
      <c r="N846" s="5">
        <v>2372442</v>
      </c>
      <c r="O846" s="6">
        <v>2375215</v>
      </c>
      <c r="P846" s="12">
        <v>1458.14</v>
      </c>
      <c r="Q846" s="6">
        <v>1458.71</v>
      </c>
      <c r="R846" s="12">
        <v>9</v>
      </c>
      <c r="S846" s="6">
        <v>5</v>
      </c>
      <c r="T846" s="13" t="s">
        <v>63</v>
      </c>
      <c r="U846" s="13" t="s">
        <v>78</v>
      </c>
      <c r="V846" s="19" t="s">
        <v>79</v>
      </c>
    </row>
    <row r="847" spans="1:22" x14ac:dyDescent="0.35">
      <c r="A847" s="1">
        <v>42689</v>
      </c>
      <c r="B847">
        <v>80</v>
      </c>
      <c r="C847">
        <v>2</v>
      </c>
      <c r="D847">
        <v>40</v>
      </c>
      <c r="E847" s="39">
        <v>7</v>
      </c>
      <c r="F847" s="33">
        <f t="shared" si="40"/>
        <v>1048</v>
      </c>
      <c r="G847" s="12">
        <f t="shared" si="42"/>
        <v>2151</v>
      </c>
      <c r="H847" s="12">
        <v>11</v>
      </c>
      <c r="I847" s="12">
        <v>3400</v>
      </c>
      <c r="J847">
        <f t="shared" si="41"/>
        <v>0.37000000000011823</v>
      </c>
      <c r="K847" s="31">
        <f t="shared" si="39"/>
        <v>28200</v>
      </c>
      <c r="L847" s="5">
        <v>33200</v>
      </c>
      <c r="M847" s="6">
        <v>5000</v>
      </c>
      <c r="N847" s="5">
        <v>2376684</v>
      </c>
      <c r="O847" s="6">
        <v>2378835</v>
      </c>
      <c r="P847" s="12">
        <v>1460.12</v>
      </c>
      <c r="Q847" s="6">
        <v>1460.49</v>
      </c>
      <c r="R847" s="12">
        <v>5</v>
      </c>
      <c r="S847" s="6">
        <v>4</v>
      </c>
      <c r="T847" s="13" t="s">
        <v>63</v>
      </c>
      <c r="U847" s="13" t="s">
        <v>78</v>
      </c>
      <c r="V847" s="19" t="s">
        <v>79</v>
      </c>
    </row>
    <row r="848" spans="1:22" x14ac:dyDescent="0.35">
      <c r="A848" s="1">
        <v>42690</v>
      </c>
      <c r="B848">
        <v>80</v>
      </c>
      <c r="C848">
        <v>0</v>
      </c>
      <c r="D848">
        <v>31</v>
      </c>
      <c r="E848" s="39">
        <v>8</v>
      </c>
      <c r="F848" s="33">
        <f t="shared" si="40"/>
        <v>860</v>
      </c>
      <c r="G848" s="12">
        <f t="shared" si="42"/>
        <v>2470</v>
      </c>
      <c r="H848" s="12">
        <v>28</v>
      </c>
      <c r="I848" s="12">
        <v>500</v>
      </c>
      <c r="J848">
        <f t="shared" si="41"/>
        <v>0.50999999999999091</v>
      </c>
      <c r="K848" s="31">
        <f t="shared" si="39"/>
        <v>39700</v>
      </c>
      <c r="L848" s="5">
        <v>44700</v>
      </c>
      <c r="M848" s="6">
        <v>5000</v>
      </c>
      <c r="N848" s="5">
        <v>2378876</v>
      </c>
      <c r="O848" s="6">
        <v>2381346</v>
      </c>
      <c r="P848" s="12">
        <v>1461.86</v>
      </c>
      <c r="Q848" s="6">
        <v>1462.37</v>
      </c>
      <c r="R848" s="12">
        <v>5</v>
      </c>
      <c r="S848" s="6">
        <v>2</v>
      </c>
      <c r="T848" s="13" t="s">
        <v>63</v>
      </c>
      <c r="U848" s="13" t="s">
        <v>78</v>
      </c>
      <c r="V848" s="19" t="s">
        <v>79</v>
      </c>
    </row>
    <row r="849" spans="1:22" x14ac:dyDescent="0.35">
      <c r="A849" s="1">
        <v>42691</v>
      </c>
      <c r="B849">
        <v>215</v>
      </c>
      <c r="C849">
        <v>5</v>
      </c>
      <c r="D849">
        <v>50</v>
      </c>
      <c r="E849" s="39">
        <v>13</v>
      </c>
      <c r="F849" s="33">
        <f t="shared" si="40"/>
        <v>1665</v>
      </c>
      <c r="G849" s="12">
        <f t="shared" si="42"/>
        <v>3085</v>
      </c>
      <c r="H849" s="12">
        <v>16</v>
      </c>
      <c r="I849" s="12">
        <v>5000</v>
      </c>
      <c r="J849">
        <f t="shared" si="41"/>
        <v>0.9499999999998181</v>
      </c>
      <c r="K849" s="31">
        <f t="shared" si="39"/>
        <v>39900</v>
      </c>
      <c r="L849" s="5">
        <v>89900</v>
      </c>
      <c r="M849" s="32">
        <v>50000</v>
      </c>
      <c r="N849" s="5">
        <v>2381588</v>
      </c>
      <c r="O849" s="6">
        <v>2384673</v>
      </c>
      <c r="P849" s="12">
        <v>1463.4</v>
      </c>
      <c r="Q849" s="6">
        <v>1464.35</v>
      </c>
      <c r="R849" s="12">
        <v>10</v>
      </c>
      <c r="S849" s="6">
        <v>5</v>
      </c>
      <c r="T849" s="13" t="s">
        <v>63</v>
      </c>
      <c r="U849" s="13" t="s">
        <v>78</v>
      </c>
      <c r="V849" s="19" t="s">
        <v>79</v>
      </c>
    </row>
    <row r="850" spans="1:22" x14ac:dyDescent="0.35">
      <c r="A850" s="1">
        <v>42692</v>
      </c>
      <c r="B850">
        <v>65</v>
      </c>
      <c r="C850">
        <v>2</v>
      </c>
      <c r="D850">
        <v>29</v>
      </c>
      <c r="E850" s="39">
        <v>7</v>
      </c>
      <c r="F850" s="33">
        <f t="shared" si="40"/>
        <v>783</v>
      </c>
      <c r="G850" s="12">
        <f t="shared" si="42"/>
        <v>2121</v>
      </c>
      <c r="H850" s="12">
        <v>9</v>
      </c>
      <c r="I850" s="12">
        <v>1000</v>
      </c>
      <c r="J850">
        <f t="shared" si="41"/>
        <v>0.36000000000012733</v>
      </c>
      <c r="K850" s="31">
        <f t="shared" si="39"/>
        <v>25500</v>
      </c>
      <c r="L850" s="5">
        <v>30500</v>
      </c>
      <c r="M850" s="6">
        <v>5000</v>
      </c>
      <c r="N850" s="5">
        <v>2385678</v>
      </c>
      <c r="O850" s="6">
        <v>2387799</v>
      </c>
      <c r="P850" s="12">
        <v>1465.56</v>
      </c>
      <c r="Q850" s="6">
        <v>1465.92</v>
      </c>
      <c r="R850" s="12">
        <v>4</v>
      </c>
      <c r="S850" s="6">
        <v>3</v>
      </c>
      <c r="T850" s="13" t="s">
        <v>63</v>
      </c>
      <c r="U850" s="13" t="s">
        <v>78</v>
      </c>
      <c r="V850" s="19" t="s">
        <v>79</v>
      </c>
    </row>
    <row r="851" spans="1:22" x14ac:dyDescent="0.35">
      <c r="A851" s="1">
        <v>42693</v>
      </c>
      <c r="B851">
        <v>66</v>
      </c>
      <c r="C851">
        <v>3</v>
      </c>
      <c r="D851">
        <v>41</v>
      </c>
      <c r="E851" s="39">
        <v>7</v>
      </c>
      <c r="F851" s="33">
        <f t="shared" si="40"/>
        <v>1030</v>
      </c>
      <c r="G851" s="12">
        <f t="shared" si="42"/>
        <v>2303</v>
      </c>
      <c r="H851" s="12">
        <v>16</v>
      </c>
      <c r="I851" s="12">
        <v>500</v>
      </c>
      <c r="J851">
        <f t="shared" si="41"/>
        <v>0.85999999999989996</v>
      </c>
      <c r="K851" s="31">
        <f t="shared" si="39"/>
        <v>30800</v>
      </c>
      <c r="L851" s="5">
        <v>38800</v>
      </c>
      <c r="M851" s="6">
        <v>8000</v>
      </c>
      <c r="N851" s="5">
        <v>2387799</v>
      </c>
      <c r="O851" s="6">
        <v>2390102</v>
      </c>
      <c r="P851" s="12">
        <v>1467.21</v>
      </c>
      <c r="Q851" s="6">
        <v>1468.07</v>
      </c>
      <c r="R851" s="12">
        <v>4</v>
      </c>
      <c r="S851" s="6">
        <v>2</v>
      </c>
      <c r="T851" s="13" t="s">
        <v>63</v>
      </c>
      <c r="U851" s="13" t="s">
        <v>78</v>
      </c>
      <c r="V851" s="19" t="s">
        <v>79</v>
      </c>
    </row>
    <row r="852" spans="1:22" x14ac:dyDescent="0.35">
      <c r="A852" s="1">
        <v>42694</v>
      </c>
      <c r="B852">
        <v>54</v>
      </c>
      <c r="C852">
        <v>2</v>
      </c>
      <c r="D852">
        <v>58</v>
      </c>
      <c r="E852" s="39">
        <v>6</v>
      </c>
      <c r="F852" s="33">
        <f t="shared" si="40"/>
        <v>1330</v>
      </c>
      <c r="G852" s="12">
        <f t="shared" si="42"/>
        <v>1081</v>
      </c>
      <c r="H852" s="12">
        <v>8</v>
      </c>
      <c r="I852" s="12">
        <v>1000</v>
      </c>
      <c r="J852">
        <f t="shared" si="41"/>
        <v>0.49000000000000909</v>
      </c>
      <c r="K852" s="31">
        <f t="shared" si="39"/>
        <v>30000</v>
      </c>
      <c r="L852" s="5">
        <v>34000</v>
      </c>
      <c r="M852" s="6">
        <v>4000</v>
      </c>
      <c r="N852" s="5">
        <v>2390163</v>
      </c>
      <c r="O852" s="6">
        <v>2391244</v>
      </c>
      <c r="P852" s="12">
        <v>1469.1</v>
      </c>
      <c r="Q852" s="6">
        <v>1469.59</v>
      </c>
      <c r="R852" s="12">
        <v>4</v>
      </c>
      <c r="S852" s="6">
        <v>3</v>
      </c>
      <c r="T852" s="13" t="s">
        <v>63</v>
      </c>
      <c r="U852" s="13" t="s">
        <v>78</v>
      </c>
      <c r="V852" s="19" t="s">
        <v>79</v>
      </c>
    </row>
    <row r="853" spans="1:22" x14ac:dyDescent="0.35">
      <c r="A853" s="1">
        <v>42695</v>
      </c>
      <c r="B853">
        <v>206</v>
      </c>
      <c r="C853">
        <v>5</v>
      </c>
      <c r="D853">
        <v>54</v>
      </c>
      <c r="E853" s="39">
        <v>13</v>
      </c>
      <c r="F853" s="33">
        <f t="shared" si="40"/>
        <v>1718</v>
      </c>
      <c r="G853" s="12">
        <f t="shared" si="42"/>
        <v>3273</v>
      </c>
      <c r="H853" s="12">
        <v>12</v>
      </c>
      <c r="I853" s="12">
        <v>16500</v>
      </c>
      <c r="J853">
        <f t="shared" si="41"/>
        <v>0.44000000000005457</v>
      </c>
      <c r="K853" s="31">
        <f t="shared" si="39"/>
        <v>78100</v>
      </c>
      <c r="L853" s="5">
        <v>98100</v>
      </c>
      <c r="M853" s="32">
        <v>20000</v>
      </c>
      <c r="N853" s="5">
        <v>2393956</v>
      </c>
      <c r="O853" s="6">
        <v>2397229</v>
      </c>
      <c r="P853" s="12">
        <v>1470.61</v>
      </c>
      <c r="Q853" s="6">
        <v>1471.05</v>
      </c>
      <c r="R853" s="12">
        <v>8</v>
      </c>
      <c r="S853" s="6">
        <v>4</v>
      </c>
      <c r="T853" s="13" t="s">
        <v>63</v>
      </c>
      <c r="U853" s="13" t="s">
        <v>78</v>
      </c>
      <c r="V853" s="19" t="s">
        <v>79</v>
      </c>
    </row>
    <row r="854" spans="1:22" x14ac:dyDescent="0.35">
      <c r="A854" s="1">
        <v>42696</v>
      </c>
      <c r="B854">
        <v>78</v>
      </c>
      <c r="C854">
        <v>1</v>
      </c>
      <c r="D854">
        <v>19</v>
      </c>
      <c r="E854" s="39">
        <v>8</v>
      </c>
      <c r="F854" s="33">
        <f t="shared" si="40"/>
        <v>618</v>
      </c>
      <c r="G854" s="12">
        <f t="shared" si="42"/>
        <v>1644</v>
      </c>
      <c r="H854" s="12">
        <v>4</v>
      </c>
      <c r="I854" s="12">
        <v>0</v>
      </c>
      <c r="J854">
        <f t="shared" si="41"/>
        <v>0.32000000000016371</v>
      </c>
      <c r="K854" s="31">
        <f t="shared" si="39"/>
        <v>25800</v>
      </c>
      <c r="L854" s="5">
        <v>29800</v>
      </c>
      <c r="M854" s="6">
        <v>4000</v>
      </c>
      <c r="N854" s="5">
        <v>2398471</v>
      </c>
      <c r="O854" s="6">
        <v>2400115</v>
      </c>
      <c r="P854" s="12">
        <v>1472.33</v>
      </c>
      <c r="Q854" s="6">
        <v>1472.65</v>
      </c>
      <c r="R854" s="12">
        <v>4</v>
      </c>
      <c r="S854" s="6">
        <v>7</v>
      </c>
      <c r="T854" s="13" t="s">
        <v>63</v>
      </c>
      <c r="U854" s="13" t="s">
        <v>78</v>
      </c>
      <c r="V854" s="19" t="s">
        <v>79</v>
      </c>
    </row>
    <row r="855" spans="1:22" x14ac:dyDescent="0.35">
      <c r="A855" s="1">
        <v>42697</v>
      </c>
      <c r="B855">
        <v>82</v>
      </c>
      <c r="C855">
        <v>2</v>
      </c>
      <c r="D855">
        <v>41</v>
      </c>
      <c r="E855" s="39">
        <v>8</v>
      </c>
      <c r="F855" s="33">
        <f t="shared" si="40"/>
        <v>1074</v>
      </c>
      <c r="G855" s="12">
        <f t="shared" si="42"/>
        <v>2382</v>
      </c>
      <c r="H855" s="12">
        <v>6</v>
      </c>
      <c r="I855" s="12">
        <v>3900</v>
      </c>
      <c r="J855">
        <f t="shared" si="41"/>
        <v>0.74000000000000909</v>
      </c>
      <c r="K855" s="31">
        <f t="shared" si="39"/>
        <v>32900</v>
      </c>
      <c r="L855" s="5">
        <v>40900</v>
      </c>
      <c r="M855" s="6">
        <v>8000</v>
      </c>
      <c r="N855" s="5">
        <v>2400203</v>
      </c>
      <c r="O855" s="6">
        <v>2402585</v>
      </c>
      <c r="P855" s="12">
        <v>1473.76</v>
      </c>
      <c r="Q855" s="6">
        <v>1474.5</v>
      </c>
      <c r="R855" s="12">
        <v>4</v>
      </c>
      <c r="S855" s="6">
        <v>3</v>
      </c>
      <c r="T855" s="13" t="s">
        <v>63</v>
      </c>
      <c r="U855" s="13" t="s">
        <v>78</v>
      </c>
      <c r="V855" s="19" t="s">
        <v>79</v>
      </c>
    </row>
    <row r="856" spans="1:22" x14ac:dyDescent="0.35">
      <c r="A856" s="1">
        <v>42698</v>
      </c>
      <c r="B856">
        <v>203</v>
      </c>
      <c r="C856">
        <v>6</v>
      </c>
      <c r="D856">
        <v>32</v>
      </c>
      <c r="E856" s="39">
        <v>13</v>
      </c>
      <c r="F856" s="33">
        <f t="shared" si="40"/>
        <v>1273</v>
      </c>
      <c r="G856" s="12">
        <f t="shared" si="42"/>
        <v>2370</v>
      </c>
      <c r="H856" s="12">
        <v>4</v>
      </c>
      <c r="I856" s="12">
        <v>11400</v>
      </c>
      <c r="J856">
        <f t="shared" si="41"/>
        <v>0.9399999999998272</v>
      </c>
      <c r="K856" s="31">
        <f t="shared" si="39"/>
        <v>78700</v>
      </c>
      <c r="L856" s="5">
        <v>83700</v>
      </c>
      <c r="M856" s="6">
        <v>5000</v>
      </c>
      <c r="N856" s="5">
        <v>2402628</v>
      </c>
      <c r="O856" s="6">
        <v>2404998</v>
      </c>
      <c r="P856" s="12">
        <v>1475.14</v>
      </c>
      <c r="Q856" s="6">
        <v>1476.08</v>
      </c>
      <c r="R856" s="12">
        <v>9</v>
      </c>
      <c r="S856" s="6">
        <v>7</v>
      </c>
      <c r="T856" s="13" t="s">
        <v>63</v>
      </c>
      <c r="U856" s="13" t="s">
        <v>78</v>
      </c>
      <c r="V856" s="19" t="s">
        <v>79</v>
      </c>
    </row>
    <row r="857" spans="1:22" x14ac:dyDescent="0.35">
      <c r="A857" s="1">
        <v>42699</v>
      </c>
      <c r="B857">
        <v>63</v>
      </c>
      <c r="C857">
        <v>3</v>
      </c>
      <c r="D857">
        <v>35</v>
      </c>
      <c r="E857" s="39">
        <v>7</v>
      </c>
      <c r="F857" s="33">
        <f t="shared" si="40"/>
        <v>901</v>
      </c>
      <c r="G857" s="12">
        <f t="shared" si="42"/>
        <v>1568</v>
      </c>
      <c r="H857" s="12">
        <v>10</v>
      </c>
      <c r="I857" s="12">
        <v>1000</v>
      </c>
      <c r="J857">
        <f t="shared" si="41"/>
        <v>0.73000000000001819</v>
      </c>
      <c r="K857" s="31">
        <f t="shared" si="39"/>
        <v>17000</v>
      </c>
      <c r="L857" s="5">
        <v>33000</v>
      </c>
      <c r="M857" s="6">
        <v>16000</v>
      </c>
      <c r="N857" s="5">
        <v>2406102</v>
      </c>
      <c r="O857" s="6">
        <v>2407670</v>
      </c>
      <c r="P857" s="12">
        <v>1477.12</v>
      </c>
      <c r="Q857" s="6">
        <v>1477.85</v>
      </c>
      <c r="R857" s="12">
        <v>4</v>
      </c>
      <c r="S857" s="6">
        <v>5</v>
      </c>
      <c r="T857" s="13" t="s">
        <v>63</v>
      </c>
      <c r="U857" s="13" t="s">
        <v>78</v>
      </c>
      <c r="V857" s="19" t="s">
        <v>79</v>
      </c>
    </row>
    <row r="858" spans="1:22" x14ac:dyDescent="0.35">
      <c r="A858" s="1">
        <v>42700</v>
      </c>
      <c r="B858">
        <v>52</v>
      </c>
      <c r="C858">
        <v>2</v>
      </c>
      <c r="D858">
        <v>38</v>
      </c>
      <c r="E858" s="39">
        <v>7</v>
      </c>
      <c r="F858" s="33">
        <f t="shared" si="40"/>
        <v>924</v>
      </c>
      <c r="G858" s="12">
        <f t="shared" si="42"/>
        <v>1929</v>
      </c>
      <c r="H858" s="12">
        <v>14</v>
      </c>
      <c r="I858" s="12">
        <v>1000</v>
      </c>
      <c r="J858">
        <f t="shared" si="41"/>
        <v>0.27000000000020918</v>
      </c>
      <c r="K858" s="31">
        <f t="shared" si="39"/>
        <v>27400</v>
      </c>
      <c r="L858" s="5">
        <v>32400</v>
      </c>
      <c r="M858" s="6">
        <v>5000</v>
      </c>
      <c r="N858" s="5">
        <v>2408692</v>
      </c>
      <c r="O858" s="6">
        <v>2410621</v>
      </c>
      <c r="P858" s="12">
        <v>1478.87</v>
      </c>
      <c r="Q858" s="6">
        <v>1479.14</v>
      </c>
      <c r="R858" s="12">
        <v>3</v>
      </c>
      <c r="S858" s="6">
        <v>1</v>
      </c>
      <c r="T858" s="13" t="s">
        <v>63</v>
      </c>
      <c r="U858" s="13" t="s">
        <v>78</v>
      </c>
      <c r="V858" s="19" t="s">
        <v>79</v>
      </c>
    </row>
    <row r="859" spans="1:22" x14ac:dyDescent="0.35">
      <c r="A859" s="1">
        <v>42701</v>
      </c>
      <c r="B859">
        <v>20</v>
      </c>
      <c r="C859">
        <v>1</v>
      </c>
      <c r="D859">
        <v>18</v>
      </c>
      <c r="E859" s="39">
        <v>4</v>
      </c>
      <c r="F859" s="33">
        <f t="shared" si="40"/>
        <v>424</v>
      </c>
      <c r="G859" s="12">
        <f t="shared" si="42"/>
        <v>13009</v>
      </c>
      <c r="H859" s="12">
        <v>19</v>
      </c>
      <c r="I859" s="12">
        <v>500</v>
      </c>
      <c r="J859">
        <f t="shared" si="41"/>
        <v>0.97999999999979082</v>
      </c>
      <c r="K859" s="31">
        <f t="shared" si="39"/>
        <v>14200</v>
      </c>
      <c r="L859" s="5">
        <v>20200</v>
      </c>
      <c r="M859" s="6">
        <v>6000</v>
      </c>
      <c r="N859" s="5">
        <v>2410621</v>
      </c>
      <c r="O859" s="6">
        <v>2423630</v>
      </c>
      <c r="P859" s="12">
        <v>1478.14</v>
      </c>
      <c r="Q859" s="6">
        <v>1479.12</v>
      </c>
      <c r="R859" s="12">
        <v>2</v>
      </c>
      <c r="S859" s="6">
        <v>0</v>
      </c>
      <c r="T859" s="13" t="s">
        <v>63</v>
      </c>
      <c r="U859" s="13" t="s">
        <v>78</v>
      </c>
      <c r="V859" s="19" t="s">
        <v>79</v>
      </c>
    </row>
    <row r="860" spans="1:22" x14ac:dyDescent="0.35">
      <c r="A860" s="1">
        <v>42702</v>
      </c>
      <c r="B860">
        <v>108</v>
      </c>
      <c r="C860">
        <v>8</v>
      </c>
      <c r="D860">
        <v>37</v>
      </c>
      <c r="E860" s="39">
        <v>9</v>
      </c>
      <c r="F860" s="33">
        <f t="shared" si="40"/>
        <v>1096</v>
      </c>
      <c r="G860" s="12">
        <f t="shared" si="42"/>
        <v>22425</v>
      </c>
      <c r="H860" s="12">
        <v>20</v>
      </c>
      <c r="I860" s="12">
        <v>17500</v>
      </c>
      <c r="J860">
        <f t="shared" si="41"/>
        <v>5.0000000000181899E-2</v>
      </c>
      <c r="K860" s="31">
        <f t="shared" si="39"/>
        <v>57100</v>
      </c>
      <c r="L860" s="5">
        <v>72100</v>
      </c>
      <c r="M860" s="6">
        <v>15000</v>
      </c>
      <c r="N860" s="5">
        <v>2390165</v>
      </c>
      <c r="O860" s="6">
        <v>2412590</v>
      </c>
      <c r="P860" s="12">
        <v>1469.1</v>
      </c>
      <c r="Q860" s="6">
        <v>1469.15</v>
      </c>
      <c r="R860" s="12">
        <v>5</v>
      </c>
      <c r="S860" s="6">
        <v>5</v>
      </c>
      <c r="T860" s="13" t="s">
        <v>63</v>
      </c>
      <c r="U860" s="13" t="s">
        <v>78</v>
      </c>
      <c r="V860" s="19" t="s">
        <v>79</v>
      </c>
    </row>
    <row r="861" spans="1:22" x14ac:dyDescent="0.35">
      <c r="A861" s="1">
        <v>42703</v>
      </c>
      <c r="B861">
        <v>60</v>
      </c>
      <c r="C861">
        <v>4</v>
      </c>
      <c r="D861">
        <v>40</v>
      </c>
      <c r="E861" s="39">
        <v>7</v>
      </c>
      <c r="F861" s="33">
        <f t="shared" si="40"/>
        <v>996</v>
      </c>
      <c r="G861" s="12">
        <f t="shared" si="42"/>
        <v>1965</v>
      </c>
      <c r="H861" s="12">
        <v>9</v>
      </c>
      <c r="I861" s="12">
        <v>500</v>
      </c>
      <c r="J861">
        <f t="shared" si="41"/>
        <v>0.63999999999987267</v>
      </c>
      <c r="K861" s="31">
        <f t="shared" si="39"/>
        <v>28400</v>
      </c>
      <c r="L861" s="5">
        <v>33400</v>
      </c>
      <c r="M861" s="6">
        <v>5000</v>
      </c>
      <c r="N861" s="5">
        <v>2413786</v>
      </c>
      <c r="O861" s="6">
        <v>2415751</v>
      </c>
      <c r="P861" s="12">
        <v>1483.2</v>
      </c>
      <c r="Q861" s="6">
        <v>1483.84</v>
      </c>
      <c r="R861" s="12">
        <v>4</v>
      </c>
      <c r="S861" s="6">
        <v>3</v>
      </c>
      <c r="T861" s="13" t="s">
        <v>63</v>
      </c>
      <c r="U861" s="13" t="s">
        <v>78</v>
      </c>
      <c r="V861" s="19" t="s">
        <v>79</v>
      </c>
    </row>
    <row r="862" spans="1:22" x14ac:dyDescent="0.35">
      <c r="A862" s="1">
        <v>42704</v>
      </c>
      <c r="B862">
        <v>55</v>
      </c>
      <c r="C862">
        <v>1</v>
      </c>
      <c r="D862">
        <v>53</v>
      </c>
      <c r="E862" s="39">
        <v>7</v>
      </c>
      <c r="F862" s="33">
        <f t="shared" si="40"/>
        <v>1229</v>
      </c>
      <c r="G862" s="12">
        <f t="shared" si="42"/>
        <v>1057</v>
      </c>
      <c r="H862" s="12">
        <v>4</v>
      </c>
      <c r="I862" s="12">
        <v>500</v>
      </c>
      <c r="J862">
        <f t="shared" si="41"/>
        <v>0.23000000000001819</v>
      </c>
      <c r="K862" s="31">
        <f t="shared" si="39"/>
        <v>24800</v>
      </c>
      <c r="L862" s="5">
        <v>29800</v>
      </c>
      <c r="M862" s="6">
        <v>5000</v>
      </c>
      <c r="N862" s="5">
        <v>2415769</v>
      </c>
      <c r="O862" s="6">
        <v>2416826</v>
      </c>
      <c r="P862" s="12">
        <v>1484.94</v>
      </c>
      <c r="Q862" s="6">
        <v>1485.17</v>
      </c>
      <c r="R862" s="12">
        <v>4</v>
      </c>
      <c r="S862" s="6">
        <v>2</v>
      </c>
      <c r="T862" s="13" t="s">
        <v>63</v>
      </c>
      <c r="U862" s="13" t="s">
        <v>78</v>
      </c>
      <c r="V862" s="19" t="s">
        <v>79</v>
      </c>
    </row>
    <row r="863" spans="1:22" x14ac:dyDescent="0.35">
      <c r="A863" s="1">
        <v>42705</v>
      </c>
      <c r="B863">
        <v>170</v>
      </c>
      <c r="C863">
        <v>5</v>
      </c>
      <c r="D863">
        <v>36</v>
      </c>
      <c r="E863" s="39">
        <v>10</v>
      </c>
      <c r="F863" s="33">
        <f t="shared" si="40"/>
        <v>1250</v>
      </c>
      <c r="G863" s="12">
        <f t="shared" si="42"/>
        <v>2845</v>
      </c>
      <c r="H863" s="12">
        <v>13</v>
      </c>
      <c r="I863" s="12">
        <v>4400</v>
      </c>
      <c r="J863">
        <f t="shared" si="41"/>
        <v>0.42000000000007276</v>
      </c>
      <c r="K863" s="31">
        <f t="shared" si="39"/>
        <v>66100</v>
      </c>
      <c r="L863" s="5">
        <v>72100</v>
      </c>
      <c r="M863" s="6">
        <v>6000</v>
      </c>
      <c r="N863" s="5">
        <v>2417863</v>
      </c>
      <c r="O863" s="6">
        <v>2420708</v>
      </c>
      <c r="P863" s="12">
        <v>1486.22</v>
      </c>
      <c r="Q863" s="6">
        <v>1486.64</v>
      </c>
      <c r="R863" s="12">
        <v>8</v>
      </c>
      <c r="S863" s="6">
        <v>5</v>
      </c>
      <c r="T863" s="13" t="s">
        <v>63</v>
      </c>
      <c r="U863" s="13" t="s">
        <v>78</v>
      </c>
      <c r="V863" s="19" t="s">
        <v>79</v>
      </c>
    </row>
    <row r="864" spans="1:22" x14ac:dyDescent="0.35">
      <c r="A864" s="1">
        <v>42706</v>
      </c>
      <c r="B864">
        <v>55</v>
      </c>
      <c r="C864">
        <v>2</v>
      </c>
      <c r="D864">
        <v>22</v>
      </c>
      <c r="E864" s="39">
        <v>6</v>
      </c>
      <c r="F864" s="33">
        <f t="shared" si="40"/>
        <v>613</v>
      </c>
      <c r="G864" s="12">
        <f t="shared" si="42"/>
        <v>2171</v>
      </c>
      <c r="H864" s="12">
        <v>5</v>
      </c>
      <c r="I864" s="12">
        <v>500</v>
      </c>
      <c r="J864">
        <f t="shared" si="41"/>
        <v>0.33999999999991815</v>
      </c>
      <c r="K864" s="31">
        <f t="shared" si="39"/>
        <v>21100</v>
      </c>
      <c r="L864" s="5">
        <v>25100</v>
      </c>
      <c r="M864" s="6">
        <v>4000</v>
      </c>
      <c r="N864" s="5">
        <v>2420800</v>
      </c>
      <c r="O864" s="6">
        <v>2422971</v>
      </c>
      <c r="P864" s="12">
        <v>1487.66</v>
      </c>
      <c r="Q864" s="6">
        <v>1488</v>
      </c>
      <c r="R864" s="12">
        <v>3</v>
      </c>
      <c r="S864" s="6">
        <v>3</v>
      </c>
      <c r="T864" s="13" t="s">
        <v>63</v>
      </c>
      <c r="U864" s="13" t="s">
        <v>78</v>
      </c>
      <c r="V864" s="19" t="s">
        <v>79</v>
      </c>
    </row>
    <row r="865" spans="1:22" x14ac:dyDescent="0.35">
      <c r="A865" s="1">
        <v>42707</v>
      </c>
      <c r="B865">
        <v>56</v>
      </c>
      <c r="C865">
        <v>3</v>
      </c>
      <c r="D865">
        <v>49</v>
      </c>
      <c r="E865" s="39">
        <v>7</v>
      </c>
      <c r="F865" s="33">
        <f t="shared" si="40"/>
        <v>1160</v>
      </c>
      <c r="G865" s="12">
        <f t="shared" si="42"/>
        <v>2585</v>
      </c>
      <c r="H865" s="12">
        <v>12</v>
      </c>
      <c r="I865" s="12">
        <v>4000</v>
      </c>
      <c r="J865">
        <f t="shared" si="41"/>
        <v>0.96999999999979991</v>
      </c>
      <c r="K865" s="31">
        <f t="shared" si="39"/>
        <v>33400</v>
      </c>
      <c r="L865" s="5">
        <v>38400</v>
      </c>
      <c r="M865" s="6">
        <v>5000</v>
      </c>
      <c r="N865" s="5">
        <v>2423106</v>
      </c>
      <c r="O865" s="6">
        <v>2425691</v>
      </c>
      <c r="P865" s="12">
        <v>1488.4</v>
      </c>
      <c r="Q865" s="6">
        <v>1489.37</v>
      </c>
      <c r="R865" s="12">
        <v>3</v>
      </c>
      <c r="S865" s="6">
        <v>3</v>
      </c>
      <c r="T865" s="13" t="s">
        <v>63</v>
      </c>
      <c r="U865" s="13" t="s">
        <v>78</v>
      </c>
      <c r="V865" s="19" t="s">
        <v>79</v>
      </c>
    </row>
    <row r="866" spans="1:22" x14ac:dyDescent="0.35">
      <c r="A866" s="1">
        <v>42708</v>
      </c>
      <c r="B866">
        <v>42</v>
      </c>
      <c r="C866">
        <v>1</v>
      </c>
      <c r="D866">
        <v>66</v>
      </c>
      <c r="E866" s="39">
        <v>6</v>
      </c>
      <c r="F866" s="33">
        <f t="shared" si="40"/>
        <v>1450</v>
      </c>
      <c r="G866" s="12">
        <f t="shared" si="42"/>
        <v>1777</v>
      </c>
      <c r="H866" s="12">
        <v>10</v>
      </c>
      <c r="I866" s="12">
        <v>5500</v>
      </c>
      <c r="J866">
        <f t="shared" si="41"/>
        <v>0.38999999999987267</v>
      </c>
      <c r="K866" s="31">
        <f t="shared" si="39"/>
        <v>30900</v>
      </c>
      <c r="L866" s="5">
        <v>36900</v>
      </c>
      <c r="M866" s="6">
        <v>6000</v>
      </c>
      <c r="N866" s="5">
        <v>2425704</v>
      </c>
      <c r="O866" s="6">
        <v>2427481</v>
      </c>
      <c r="P866" s="12">
        <v>1490.41</v>
      </c>
      <c r="Q866" s="6">
        <v>1490.8</v>
      </c>
      <c r="R866" s="12">
        <v>3</v>
      </c>
      <c r="S866" s="6">
        <v>2</v>
      </c>
      <c r="T866" s="13" t="s">
        <v>63</v>
      </c>
      <c r="U866" s="13" t="s">
        <v>78</v>
      </c>
      <c r="V866" s="19" t="s">
        <v>79</v>
      </c>
    </row>
    <row r="867" spans="1:22" x14ac:dyDescent="0.35">
      <c r="A867" s="1">
        <v>42709</v>
      </c>
      <c r="B867">
        <v>195</v>
      </c>
      <c r="C867">
        <v>1</v>
      </c>
      <c r="D867">
        <v>52</v>
      </c>
      <c r="E867" s="39">
        <v>12</v>
      </c>
      <c r="F867" s="33">
        <f t="shared" si="40"/>
        <v>1629</v>
      </c>
      <c r="G867" s="12">
        <f t="shared" si="42"/>
        <v>3511</v>
      </c>
      <c r="H867" s="12">
        <v>11</v>
      </c>
      <c r="I867" s="12">
        <v>1000</v>
      </c>
      <c r="J867">
        <f t="shared" si="41"/>
        <v>0.61999999999989086</v>
      </c>
      <c r="K867" s="31">
        <f t="shared" si="39"/>
        <v>72300</v>
      </c>
      <c r="L867" s="5">
        <v>76300</v>
      </c>
      <c r="M867" s="6">
        <v>4000</v>
      </c>
      <c r="N867" s="5">
        <v>2428617</v>
      </c>
      <c r="O867" s="6">
        <v>2432128</v>
      </c>
      <c r="P867" s="12">
        <v>1491.9</v>
      </c>
      <c r="Q867" s="6">
        <v>1492.52</v>
      </c>
      <c r="R867" s="12">
        <v>8</v>
      </c>
      <c r="S867" s="6">
        <v>5</v>
      </c>
      <c r="T867" s="13" t="s">
        <v>63</v>
      </c>
      <c r="U867" s="13" t="s">
        <v>78</v>
      </c>
      <c r="V867" s="19" t="s">
        <v>79</v>
      </c>
    </row>
    <row r="868" spans="1:22" x14ac:dyDescent="0.35">
      <c r="A868" s="1">
        <v>42710</v>
      </c>
      <c r="B868">
        <v>68</v>
      </c>
      <c r="C868">
        <v>1</v>
      </c>
      <c r="D868">
        <v>46</v>
      </c>
      <c r="E868" s="39">
        <v>8</v>
      </c>
      <c r="F868" s="33">
        <f t="shared" si="40"/>
        <v>1128</v>
      </c>
      <c r="G868" s="12">
        <f t="shared" si="42"/>
        <v>2468</v>
      </c>
      <c r="H868" s="12">
        <v>1</v>
      </c>
      <c r="I868" s="12">
        <v>15000</v>
      </c>
      <c r="J868">
        <f t="shared" si="41"/>
        <v>0.25999999999999091</v>
      </c>
      <c r="K868" s="31">
        <f t="shared" si="39"/>
        <v>30900</v>
      </c>
      <c r="L868" s="5">
        <v>45900</v>
      </c>
      <c r="M868" s="6">
        <v>15000</v>
      </c>
      <c r="N868" s="5">
        <v>2433094</v>
      </c>
      <c r="O868" s="6">
        <v>2435562</v>
      </c>
      <c r="P868" s="12">
        <v>1493.72</v>
      </c>
      <c r="Q868" s="6">
        <v>1493.98</v>
      </c>
      <c r="R868" s="12">
        <v>3</v>
      </c>
      <c r="S868" s="6">
        <v>2</v>
      </c>
      <c r="T868" s="13" t="s">
        <v>63</v>
      </c>
      <c r="U868" s="13" t="s">
        <v>78</v>
      </c>
      <c r="V868" s="19" t="s">
        <v>79</v>
      </c>
    </row>
    <row r="869" spans="1:22" x14ac:dyDescent="0.35">
      <c r="A869" s="1">
        <v>42711</v>
      </c>
      <c r="B869">
        <v>72</v>
      </c>
      <c r="C869">
        <v>0</v>
      </c>
      <c r="D869">
        <v>45</v>
      </c>
      <c r="E869" s="39">
        <v>8</v>
      </c>
      <c r="F869" s="33">
        <f t="shared" si="40"/>
        <v>1116</v>
      </c>
      <c r="G869" s="12">
        <f t="shared" si="42"/>
        <v>2748</v>
      </c>
      <c r="H869" s="12">
        <v>8</v>
      </c>
      <c r="I869" s="12">
        <v>500</v>
      </c>
      <c r="J869">
        <f t="shared" si="41"/>
        <v>0.23000000000001819</v>
      </c>
      <c r="K869" s="31">
        <f t="shared" si="39"/>
        <v>29700</v>
      </c>
      <c r="L869" s="5">
        <v>35700</v>
      </c>
      <c r="M869" s="6">
        <v>6000</v>
      </c>
      <c r="N869" s="5">
        <v>2435646</v>
      </c>
      <c r="O869" s="6">
        <v>2438394</v>
      </c>
      <c r="P869" s="12">
        <v>1494.08</v>
      </c>
      <c r="Q869" s="6">
        <v>1494.31</v>
      </c>
      <c r="R869" s="12">
        <v>4</v>
      </c>
      <c r="S869" s="6">
        <v>3</v>
      </c>
      <c r="T869" s="13" t="s">
        <v>63</v>
      </c>
      <c r="U869" s="13" t="s">
        <v>78</v>
      </c>
      <c r="V869" s="19" t="s">
        <v>79</v>
      </c>
    </row>
    <row r="870" spans="1:22" x14ac:dyDescent="0.35">
      <c r="A870" s="1">
        <v>42712</v>
      </c>
      <c r="B870">
        <v>201</v>
      </c>
      <c r="C870">
        <v>9</v>
      </c>
      <c r="D870">
        <v>27</v>
      </c>
      <c r="E870" s="39">
        <v>12</v>
      </c>
      <c r="F870" s="33">
        <f t="shared" si="40"/>
        <v>1179</v>
      </c>
      <c r="G870" s="12">
        <f t="shared" si="42"/>
        <v>1405</v>
      </c>
      <c r="H870" s="12">
        <v>26</v>
      </c>
      <c r="I870" s="12">
        <v>1000</v>
      </c>
      <c r="J870">
        <f t="shared" si="41"/>
        <v>0.31999999999993634</v>
      </c>
      <c r="K870" s="31">
        <f t="shared" si="39"/>
        <v>80100</v>
      </c>
      <c r="L870" s="5">
        <v>85100</v>
      </c>
      <c r="M870" s="6">
        <v>5000</v>
      </c>
      <c r="N870" s="5">
        <v>2438503</v>
      </c>
      <c r="O870" s="6">
        <v>2439908</v>
      </c>
      <c r="P870" s="12">
        <v>1496.18</v>
      </c>
      <c r="Q870" s="6">
        <v>1496.5</v>
      </c>
      <c r="R870" s="12">
        <v>10</v>
      </c>
      <c r="S870" s="6">
        <v>2</v>
      </c>
      <c r="T870" s="13" t="s">
        <v>63</v>
      </c>
      <c r="U870" s="13" t="s">
        <v>78</v>
      </c>
      <c r="V870" s="19" t="s">
        <v>79</v>
      </c>
    </row>
    <row r="871" spans="1:22" x14ac:dyDescent="0.35">
      <c r="A871" s="1">
        <v>42713</v>
      </c>
      <c r="B871">
        <v>51</v>
      </c>
      <c r="C871">
        <v>3</v>
      </c>
      <c r="D871">
        <v>48</v>
      </c>
      <c r="E871" s="39">
        <v>7</v>
      </c>
      <c r="F871" s="33">
        <f t="shared" si="40"/>
        <v>1125</v>
      </c>
      <c r="G871" s="12">
        <f t="shared" si="42"/>
        <v>1784</v>
      </c>
      <c r="H871" s="12">
        <v>10</v>
      </c>
      <c r="I871" s="12">
        <v>2000</v>
      </c>
      <c r="J871">
        <f t="shared" si="41"/>
        <v>0.37000000000011823</v>
      </c>
      <c r="K871" s="31">
        <f t="shared" si="39"/>
        <v>-196300</v>
      </c>
      <c r="L871" s="5">
        <v>33700</v>
      </c>
      <c r="M871" s="32">
        <v>230000</v>
      </c>
      <c r="N871" s="5">
        <v>2441856</v>
      </c>
      <c r="O871" s="6">
        <v>2443640</v>
      </c>
      <c r="P871" s="12">
        <v>1499.33</v>
      </c>
      <c r="Q871" s="6">
        <v>1499.7</v>
      </c>
      <c r="R871" s="12">
        <v>3</v>
      </c>
      <c r="S871" s="6">
        <v>3</v>
      </c>
      <c r="T871" s="13" t="s">
        <v>63</v>
      </c>
      <c r="U871" s="13" t="s">
        <v>78</v>
      </c>
      <c r="V871" s="19" t="s">
        <v>79</v>
      </c>
    </row>
    <row r="872" spans="1:22" x14ac:dyDescent="0.35">
      <c r="A872" s="1">
        <v>42714</v>
      </c>
      <c r="B872">
        <v>52</v>
      </c>
      <c r="C872">
        <v>2</v>
      </c>
      <c r="D872">
        <v>53</v>
      </c>
      <c r="E872" s="39">
        <v>7</v>
      </c>
      <c r="F872" s="33">
        <f t="shared" si="40"/>
        <v>1224</v>
      </c>
      <c r="G872" s="12">
        <f t="shared" si="42"/>
        <v>3032</v>
      </c>
      <c r="H872" s="12">
        <v>8</v>
      </c>
      <c r="I872" s="12">
        <v>7000</v>
      </c>
      <c r="J872">
        <f t="shared" si="41"/>
        <v>0.37000000000011823</v>
      </c>
      <c r="K872" s="31">
        <f t="shared" si="39"/>
        <v>34400</v>
      </c>
      <c r="L872" s="5">
        <v>38400</v>
      </c>
      <c r="M872" s="6">
        <v>4000</v>
      </c>
      <c r="N872" s="5">
        <v>2444725</v>
      </c>
      <c r="O872" s="6">
        <v>2447757</v>
      </c>
      <c r="P872" s="12">
        <v>1499.33</v>
      </c>
      <c r="Q872" s="6">
        <v>1499.7</v>
      </c>
      <c r="R872" s="12">
        <v>3</v>
      </c>
      <c r="S872" s="6">
        <v>3</v>
      </c>
      <c r="T872" s="13" t="s">
        <v>63</v>
      </c>
      <c r="U872" s="13" t="s">
        <v>78</v>
      </c>
      <c r="V872" s="19" t="s">
        <v>79</v>
      </c>
    </row>
    <row r="873" spans="1:22" x14ac:dyDescent="0.35">
      <c r="A873" s="1">
        <v>42715</v>
      </c>
      <c r="B873">
        <v>66</v>
      </c>
      <c r="C873">
        <v>0</v>
      </c>
      <c r="D873">
        <v>60</v>
      </c>
      <c r="E873" s="39">
        <v>8</v>
      </c>
      <c r="F873" s="33">
        <f t="shared" si="40"/>
        <v>1398</v>
      </c>
      <c r="G873" s="12">
        <f t="shared" si="42"/>
        <v>2399</v>
      </c>
      <c r="H873" s="12">
        <v>5</v>
      </c>
      <c r="I873" s="12">
        <v>500</v>
      </c>
      <c r="J873">
        <f t="shared" si="41"/>
        <v>0.69000000000005457</v>
      </c>
      <c r="K873" s="31">
        <f t="shared" si="39"/>
        <v>28400</v>
      </c>
      <c r="L873" s="5">
        <v>33400</v>
      </c>
      <c r="M873" s="6">
        <v>5000</v>
      </c>
      <c r="N873" s="5">
        <v>2447983</v>
      </c>
      <c r="O873" s="6">
        <v>2450382</v>
      </c>
      <c r="P873" s="12">
        <v>1500.82</v>
      </c>
      <c r="Q873" s="6">
        <v>1501.51</v>
      </c>
      <c r="R873" s="12">
        <v>3</v>
      </c>
      <c r="S873" s="6">
        <v>4</v>
      </c>
      <c r="T873" s="13" t="s">
        <v>63</v>
      </c>
      <c r="U873" s="13" t="s">
        <v>78</v>
      </c>
      <c r="V873" s="19" t="s">
        <v>79</v>
      </c>
    </row>
    <row r="874" spans="1:22" x14ac:dyDescent="0.35">
      <c r="A874" s="1">
        <v>42716</v>
      </c>
      <c r="B874">
        <v>242</v>
      </c>
      <c r="C874">
        <v>8</v>
      </c>
      <c r="D874">
        <v>61</v>
      </c>
      <c r="E874" s="39">
        <v>9</v>
      </c>
      <c r="F874" s="33">
        <f t="shared" si="40"/>
        <v>1978</v>
      </c>
      <c r="G874" s="12">
        <f t="shared" si="42"/>
        <v>1588</v>
      </c>
      <c r="H874" s="12">
        <v>13</v>
      </c>
      <c r="I874" s="12">
        <v>14000</v>
      </c>
      <c r="J874">
        <f t="shared" si="41"/>
        <v>0.28999999999996362</v>
      </c>
      <c r="K874" s="31">
        <f t="shared" si="39"/>
        <v>92100</v>
      </c>
      <c r="L874" s="5">
        <v>110100</v>
      </c>
      <c r="M874" s="6">
        <v>18000</v>
      </c>
      <c r="N874" s="5">
        <v>2455808</v>
      </c>
      <c r="O874" s="6">
        <v>2457396</v>
      </c>
      <c r="P874" s="12">
        <v>1502.57</v>
      </c>
      <c r="Q874" s="6">
        <v>1502.86</v>
      </c>
      <c r="R874" s="12">
        <v>9</v>
      </c>
      <c r="S874" s="6">
        <v>6</v>
      </c>
      <c r="T874" s="13" t="s">
        <v>63</v>
      </c>
      <c r="U874" s="13" t="s">
        <v>78</v>
      </c>
      <c r="V874" s="19" t="s">
        <v>79</v>
      </c>
    </row>
    <row r="875" spans="1:22" x14ac:dyDescent="0.35">
      <c r="A875" s="1">
        <v>42717</v>
      </c>
      <c r="B875">
        <v>74</v>
      </c>
      <c r="C875">
        <v>0</v>
      </c>
      <c r="D875">
        <v>38</v>
      </c>
      <c r="E875" s="39">
        <v>3</v>
      </c>
      <c r="F875" s="33">
        <f t="shared" si="40"/>
        <v>982</v>
      </c>
      <c r="G875" s="12">
        <f t="shared" si="42"/>
        <v>2407</v>
      </c>
      <c r="H875" s="12">
        <v>10</v>
      </c>
      <c r="I875" s="12">
        <v>1000</v>
      </c>
      <c r="J875">
        <f t="shared" si="41"/>
        <v>0.30999999999994543</v>
      </c>
      <c r="K875" s="31">
        <f t="shared" si="39"/>
        <v>-109200</v>
      </c>
      <c r="L875" s="5">
        <v>35800</v>
      </c>
      <c r="M875" s="6">
        <v>145000</v>
      </c>
      <c r="N875" s="5">
        <v>2455934</v>
      </c>
      <c r="O875" s="6">
        <v>2458341</v>
      </c>
      <c r="P875" s="12">
        <v>1505.04</v>
      </c>
      <c r="Q875" s="6">
        <v>1505.35</v>
      </c>
      <c r="R875" s="12">
        <v>3</v>
      </c>
      <c r="S875" s="6">
        <v>3</v>
      </c>
      <c r="T875" s="13" t="s">
        <v>63</v>
      </c>
      <c r="U875" s="13" t="s">
        <v>78</v>
      </c>
      <c r="V875" s="19" t="s">
        <v>79</v>
      </c>
    </row>
    <row r="876" spans="1:22" x14ac:dyDescent="0.35">
      <c r="A876" s="1">
        <v>42718</v>
      </c>
      <c r="B876">
        <v>82</v>
      </c>
      <c r="C876">
        <v>1</v>
      </c>
      <c r="D876">
        <v>47</v>
      </c>
      <c r="E876" s="39">
        <v>8</v>
      </c>
      <c r="F876" s="33">
        <f t="shared" si="40"/>
        <v>1190</v>
      </c>
      <c r="G876" s="12">
        <f t="shared" si="42"/>
        <v>2877</v>
      </c>
      <c r="H876" s="12">
        <v>8</v>
      </c>
      <c r="I876" s="12">
        <v>4000</v>
      </c>
      <c r="J876">
        <f t="shared" si="41"/>
        <v>0.28999999999996362</v>
      </c>
      <c r="K876" s="31">
        <f t="shared" si="39"/>
        <v>38600</v>
      </c>
      <c r="L876" s="5">
        <v>42600</v>
      </c>
      <c r="M876" s="6">
        <v>4000</v>
      </c>
      <c r="N876" s="5">
        <v>2458399</v>
      </c>
      <c r="O876" s="6">
        <v>2461276</v>
      </c>
      <c r="P876" s="12">
        <v>1506.42</v>
      </c>
      <c r="Q876" s="6">
        <v>1506.71</v>
      </c>
      <c r="R876" s="12">
        <v>4</v>
      </c>
      <c r="S876" s="6">
        <v>5</v>
      </c>
      <c r="T876" s="13" t="s">
        <v>63</v>
      </c>
      <c r="U876" s="13" t="s">
        <v>78</v>
      </c>
      <c r="V876" s="19" t="s">
        <v>79</v>
      </c>
    </row>
    <row r="877" spans="1:22" x14ac:dyDescent="0.35">
      <c r="A877" s="1">
        <v>42719</v>
      </c>
      <c r="B877">
        <v>194</v>
      </c>
      <c r="C877">
        <v>7</v>
      </c>
      <c r="D877">
        <v>63</v>
      </c>
      <c r="E877" s="39">
        <v>12</v>
      </c>
      <c r="F877" s="33">
        <f t="shared" si="40"/>
        <v>1870</v>
      </c>
      <c r="G877" s="12">
        <f t="shared" si="42"/>
        <v>2874</v>
      </c>
      <c r="H877" s="12">
        <v>4</v>
      </c>
      <c r="I877" s="12">
        <v>3000</v>
      </c>
      <c r="J877">
        <f t="shared" si="41"/>
        <v>0.65000000000009095</v>
      </c>
      <c r="K877" s="31">
        <f t="shared" si="39"/>
        <v>74500</v>
      </c>
      <c r="L877" s="5">
        <v>80500</v>
      </c>
      <c r="M877" s="6">
        <v>6000</v>
      </c>
      <c r="N877" s="5">
        <v>2461316</v>
      </c>
      <c r="O877" s="6">
        <v>2464190</v>
      </c>
      <c r="P877" s="12">
        <v>1507.74</v>
      </c>
      <c r="Q877" s="6">
        <v>1508.39</v>
      </c>
      <c r="R877" s="12">
        <v>8</v>
      </c>
      <c r="S877" s="6">
        <v>7</v>
      </c>
      <c r="T877" s="13" t="s">
        <v>63</v>
      </c>
      <c r="U877" s="13" t="s">
        <v>78</v>
      </c>
      <c r="V877" s="19" t="s">
        <v>79</v>
      </c>
    </row>
    <row r="878" spans="1:22" x14ac:dyDescent="0.35">
      <c r="A878" s="1">
        <v>42720</v>
      </c>
      <c r="B878">
        <v>75</v>
      </c>
      <c r="C878">
        <v>2</v>
      </c>
      <c r="D878">
        <v>28</v>
      </c>
      <c r="E878" s="39">
        <v>7</v>
      </c>
      <c r="F878" s="33">
        <f t="shared" si="40"/>
        <v>793</v>
      </c>
      <c r="G878" s="12">
        <f t="shared" si="42"/>
        <v>2358</v>
      </c>
      <c r="H878" s="12">
        <v>19</v>
      </c>
      <c r="I878" s="12">
        <v>12500</v>
      </c>
      <c r="J878">
        <f t="shared" si="41"/>
        <v>0.42000000000007276</v>
      </c>
      <c r="K878" s="31">
        <f t="shared" si="39"/>
        <v>-86700</v>
      </c>
      <c r="L878" s="5">
        <v>51300</v>
      </c>
      <c r="M878" s="32">
        <v>138000</v>
      </c>
      <c r="N878" s="5">
        <v>2465704</v>
      </c>
      <c r="O878" s="6">
        <v>2468062</v>
      </c>
      <c r="P878" s="12">
        <v>1509.54</v>
      </c>
      <c r="Q878" s="6">
        <v>1509.96</v>
      </c>
      <c r="R878" s="12">
        <v>4</v>
      </c>
      <c r="S878" s="6">
        <v>3</v>
      </c>
      <c r="T878" s="13" t="s">
        <v>63</v>
      </c>
      <c r="U878" s="13" t="s">
        <v>78</v>
      </c>
      <c r="V878" s="19" t="s">
        <v>79</v>
      </c>
    </row>
    <row r="879" spans="1:22" x14ac:dyDescent="0.35">
      <c r="A879" s="1">
        <v>42721</v>
      </c>
      <c r="B879">
        <v>70</v>
      </c>
      <c r="C879">
        <v>1</v>
      </c>
      <c r="D879">
        <v>45</v>
      </c>
      <c r="E879" s="39">
        <v>7</v>
      </c>
      <c r="F879" s="33">
        <f t="shared" si="40"/>
        <v>1114</v>
      </c>
      <c r="G879" s="12">
        <f t="shared" si="42"/>
        <v>1980</v>
      </c>
      <c r="H879" s="12">
        <v>7</v>
      </c>
      <c r="I879" s="12">
        <v>500</v>
      </c>
      <c r="J879">
        <f t="shared" si="41"/>
        <v>0.46000000000003638</v>
      </c>
      <c r="K879" s="31">
        <f t="shared" si="39"/>
        <v>29600</v>
      </c>
      <c r="L879" s="5">
        <v>34600</v>
      </c>
      <c r="M879" s="6">
        <v>5000</v>
      </c>
      <c r="N879" s="5">
        <v>2468118</v>
      </c>
      <c r="O879" s="6">
        <v>2470098</v>
      </c>
      <c r="P879" s="12">
        <v>1510.94</v>
      </c>
      <c r="Q879" s="6">
        <v>1511.4</v>
      </c>
      <c r="R879" s="12">
        <v>4</v>
      </c>
      <c r="S879" s="6">
        <v>4</v>
      </c>
      <c r="T879" s="13" t="s">
        <v>63</v>
      </c>
      <c r="U879" s="13" t="s">
        <v>78</v>
      </c>
      <c r="V879" s="19" t="s">
        <v>79</v>
      </c>
    </row>
    <row r="880" spans="1:22" x14ac:dyDescent="0.35">
      <c r="A880" s="1">
        <v>42722</v>
      </c>
      <c r="B880">
        <v>50</v>
      </c>
      <c r="C880">
        <v>2</v>
      </c>
      <c r="D880">
        <v>72</v>
      </c>
      <c r="E880" s="39">
        <v>6</v>
      </c>
      <c r="F880" s="33">
        <f t="shared" ref="F880:F980" si="43">+B880*B$4+C880*C$4+D880*D$4</f>
        <v>1598</v>
      </c>
      <c r="G880" s="12">
        <f t="shared" si="42"/>
        <v>1520</v>
      </c>
      <c r="H880" s="12">
        <v>8</v>
      </c>
      <c r="I880" s="12">
        <v>3500</v>
      </c>
      <c r="J880">
        <f t="shared" si="41"/>
        <v>0.56999999999993634</v>
      </c>
      <c r="K880" s="31">
        <f t="shared" si="39"/>
        <v>34100</v>
      </c>
      <c r="L880" s="5">
        <v>38100</v>
      </c>
      <c r="M880" s="6">
        <v>4000</v>
      </c>
      <c r="N880" s="5">
        <v>2471334</v>
      </c>
      <c r="O880" s="6">
        <v>2472854</v>
      </c>
      <c r="P880" s="12">
        <v>1512.48</v>
      </c>
      <c r="Q880" s="6">
        <v>1513.05</v>
      </c>
      <c r="R880" s="12">
        <v>4</v>
      </c>
      <c r="S880" s="6">
        <v>3</v>
      </c>
      <c r="T880" s="13" t="s">
        <v>63</v>
      </c>
      <c r="U880" s="13" t="s">
        <v>78</v>
      </c>
      <c r="V880" s="19" t="s">
        <v>79</v>
      </c>
    </row>
    <row r="881" spans="1:22" x14ac:dyDescent="0.35">
      <c r="A881" s="1">
        <v>42723</v>
      </c>
      <c r="B881">
        <v>215</v>
      </c>
      <c r="C881">
        <v>10</v>
      </c>
      <c r="D881">
        <v>100</v>
      </c>
      <c r="E881" s="39">
        <v>13</v>
      </c>
      <c r="F881" s="33">
        <f t="shared" si="43"/>
        <v>2685</v>
      </c>
      <c r="G881" s="12">
        <f t="shared" si="42"/>
        <v>3451</v>
      </c>
      <c r="H881" s="12">
        <v>12</v>
      </c>
      <c r="I881" s="12">
        <v>3500</v>
      </c>
      <c r="J881">
        <f t="shared" si="41"/>
        <v>0.16000000000008185</v>
      </c>
      <c r="K881" s="31">
        <f t="shared" si="39"/>
        <v>95000</v>
      </c>
      <c r="L881" s="20">
        <v>100000</v>
      </c>
      <c r="M881" s="6">
        <v>5000</v>
      </c>
      <c r="N881" s="5">
        <v>2476892</v>
      </c>
      <c r="O881" s="6">
        <v>2480343</v>
      </c>
      <c r="P881" s="12">
        <v>1514.02</v>
      </c>
      <c r="Q881" s="6">
        <v>1514.18</v>
      </c>
      <c r="R881" s="12">
        <v>8</v>
      </c>
      <c r="S881" s="6">
        <v>5</v>
      </c>
      <c r="T881" s="13" t="s">
        <v>63</v>
      </c>
      <c r="U881" s="13" t="s">
        <v>78</v>
      </c>
      <c r="V881" s="19" t="s">
        <v>79</v>
      </c>
    </row>
    <row r="882" spans="1:22" x14ac:dyDescent="0.35">
      <c r="A882" s="1">
        <v>42724</v>
      </c>
      <c r="B882">
        <v>62</v>
      </c>
      <c r="C882">
        <v>2</v>
      </c>
      <c r="D882">
        <v>77</v>
      </c>
      <c r="E882" s="39">
        <v>7</v>
      </c>
      <c r="F882" s="33">
        <f t="shared" si="43"/>
        <v>1734</v>
      </c>
      <c r="G882" s="12">
        <f t="shared" si="42"/>
        <v>2613</v>
      </c>
      <c r="H882" s="12">
        <v>5</v>
      </c>
      <c r="I882" s="12">
        <v>500</v>
      </c>
      <c r="J882">
        <f t="shared" si="41"/>
        <v>0.17999999999983629</v>
      </c>
      <c r="K882" s="31">
        <f t="shared" si="39"/>
        <v>32200</v>
      </c>
      <c r="L882" s="5">
        <v>38200</v>
      </c>
      <c r="M882" s="6">
        <v>6000</v>
      </c>
      <c r="N882" s="5">
        <v>2481481</v>
      </c>
      <c r="O882" s="6">
        <v>2484094</v>
      </c>
      <c r="P882" s="12">
        <v>1516.63</v>
      </c>
      <c r="Q882" s="6">
        <v>1516.81</v>
      </c>
      <c r="R882" s="12">
        <v>4</v>
      </c>
      <c r="S882" s="6">
        <v>3</v>
      </c>
      <c r="T882" s="13" t="s">
        <v>63</v>
      </c>
      <c r="U882" s="13" t="s">
        <v>78</v>
      </c>
      <c r="V882" s="19" t="s">
        <v>79</v>
      </c>
    </row>
    <row r="883" spans="1:22" x14ac:dyDescent="0.35">
      <c r="A883" s="1">
        <v>42725</v>
      </c>
      <c r="B883">
        <v>91</v>
      </c>
      <c r="C883">
        <v>9</v>
      </c>
      <c r="D883">
        <v>87</v>
      </c>
      <c r="E883" s="39">
        <v>10</v>
      </c>
      <c r="F883" s="33">
        <f t="shared" si="43"/>
        <v>2049</v>
      </c>
      <c r="G883" s="12">
        <f t="shared" si="42"/>
        <v>3216</v>
      </c>
      <c r="H883" s="12">
        <v>14</v>
      </c>
      <c r="I883" s="12">
        <v>12500</v>
      </c>
      <c r="J883">
        <f t="shared" si="41"/>
        <v>0.76999999999998181</v>
      </c>
      <c r="K883" s="31">
        <f t="shared" si="39"/>
        <v>48100</v>
      </c>
      <c r="L883" s="5">
        <v>68100</v>
      </c>
      <c r="M883" s="32">
        <v>20000</v>
      </c>
      <c r="N883" s="5">
        <v>2484147</v>
      </c>
      <c r="O883" s="6">
        <v>2487363</v>
      </c>
      <c r="P883" s="12">
        <v>1519.33</v>
      </c>
      <c r="Q883" s="6">
        <v>1520.1</v>
      </c>
      <c r="R883" s="12">
        <v>5</v>
      </c>
      <c r="S883" s="6">
        <v>3</v>
      </c>
      <c r="T883" s="13" t="s">
        <v>63</v>
      </c>
      <c r="U883" s="13" t="s">
        <v>78</v>
      </c>
      <c r="V883" s="19" t="s">
        <v>79</v>
      </c>
    </row>
    <row r="884" spans="1:22" x14ac:dyDescent="0.35">
      <c r="A884" s="1">
        <v>42726</v>
      </c>
      <c r="B884">
        <v>231</v>
      </c>
      <c r="C884">
        <v>9</v>
      </c>
      <c r="D884">
        <v>61</v>
      </c>
      <c r="E884" s="39"/>
      <c r="F884" s="33">
        <f t="shared" si="43"/>
        <v>1949</v>
      </c>
      <c r="G884" s="12">
        <f t="shared" si="42"/>
        <v>2002</v>
      </c>
      <c r="H884" s="12">
        <v>18</v>
      </c>
      <c r="I884" s="12">
        <v>3000</v>
      </c>
      <c r="J884">
        <f t="shared" si="41"/>
        <v>2.4299999999998363</v>
      </c>
      <c r="K884" s="31">
        <f t="shared" si="39"/>
        <v>68900</v>
      </c>
      <c r="L884" s="5">
        <v>98900</v>
      </c>
      <c r="M884" s="32">
        <v>30000</v>
      </c>
      <c r="N884" s="5">
        <v>2488399</v>
      </c>
      <c r="O884" s="6">
        <v>2490401</v>
      </c>
      <c r="P884" s="12">
        <v>1522.16</v>
      </c>
      <c r="Q884" s="6">
        <v>1524.59</v>
      </c>
      <c r="R884" s="12">
        <v>9</v>
      </c>
      <c r="S884" s="6">
        <v>2</v>
      </c>
      <c r="T884" s="13" t="s">
        <v>63</v>
      </c>
      <c r="U884" s="13" t="s">
        <v>78</v>
      </c>
      <c r="V884" s="19" t="s">
        <v>79</v>
      </c>
    </row>
    <row r="885" spans="1:22" x14ac:dyDescent="0.35">
      <c r="A885" s="1">
        <v>42727</v>
      </c>
      <c r="B885">
        <v>73</v>
      </c>
      <c r="C885">
        <v>2</v>
      </c>
      <c r="D885">
        <v>74</v>
      </c>
      <c r="E885" s="39"/>
      <c r="F885" s="33">
        <f t="shared" si="43"/>
        <v>1707</v>
      </c>
      <c r="G885" s="12">
        <f t="shared" si="42"/>
        <v>2633</v>
      </c>
      <c r="H885" s="12">
        <v>17</v>
      </c>
      <c r="I885" s="12">
        <v>3500</v>
      </c>
      <c r="J885">
        <f t="shared" si="41"/>
        <v>0.25999999999999091</v>
      </c>
      <c r="K885" s="31">
        <f t="shared" si="39"/>
        <v>43900</v>
      </c>
      <c r="L885" s="5">
        <v>49900</v>
      </c>
      <c r="M885" s="6">
        <v>6000</v>
      </c>
      <c r="N885" s="5">
        <v>2493061</v>
      </c>
      <c r="O885" s="6">
        <v>2495694</v>
      </c>
      <c r="P885" s="12">
        <v>1525.02</v>
      </c>
      <c r="Q885" s="6">
        <v>1525.28</v>
      </c>
      <c r="R885" s="12">
        <v>3</v>
      </c>
      <c r="S885" s="6">
        <v>2</v>
      </c>
      <c r="T885" s="13" t="s">
        <v>63</v>
      </c>
      <c r="U885" s="13" t="s">
        <v>78</v>
      </c>
      <c r="V885" s="19" t="s">
        <v>79</v>
      </c>
    </row>
    <row r="886" spans="1:22" x14ac:dyDescent="0.35">
      <c r="A886" s="1">
        <v>42728</v>
      </c>
      <c r="B886">
        <v>60</v>
      </c>
      <c r="C886">
        <v>3</v>
      </c>
      <c r="D886">
        <v>35</v>
      </c>
      <c r="E886" s="39">
        <v>7</v>
      </c>
      <c r="F886" s="33">
        <f t="shared" si="43"/>
        <v>892</v>
      </c>
      <c r="G886" s="12">
        <f t="shared" si="42"/>
        <v>3439</v>
      </c>
      <c r="H886" s="12">
        <v>18</v>
      </c>
      <c r="I886" s="12">
        <v>500</v>
      </c>
      <c r="J886">
        <f t="shared" si="41"/>
        <v>1.0599999999999454</v>
      </c>
      <c r="K886" s="31">
        <f t="shared" si="39"/>
        <v>35800</v>
      </c>
      <c r="L886" s="5">
        <v>39800</v>
      </c>
      <c r="M886" s="6">
        <v>4000</v>
      </c>
      <c r="N886" s="5">
        <v>2497210</v>
      </c>
      <c r="O886" s="6">
        <v>2500649</v>
      </c>
      <c r="P886" s="12">
        <v>1527.94</v>
      </c>
      <c r="Q886" s="6">
        <v>1529</v>
      </c>
      <c r="R886" s="12">
        <v>4</v>
      </c>
      <c r="S886" s="6">
        <v>3</v>
      </c>
      <c r="T886" s="13" t="s">
        <v>63</v>
      </c>
      <c r="U886" s="13" t="s">
        <v>78</v>
      </c>
      <c r="V886" s="19" t="s">
        <v>79</v>
      </c>
    </row>
    <row r="887" spans="1:22" x14ac:dyDescent="0.35">
      <c r="A887" s="1">
        <v>42730</v>
      </c>
      <c r="B887">
        <v>40</v>
      </c>
      <c r="C887">
        <v>1</v>
      </c>
      <c r="D887">
        <v>38</v>
      </c>
      <c r="E887" s="39">
        <v>7</v>
      </c>
      <c r="F887" s="33">
        <f t="shared" si="43"/>
        <v>884</v>
      </c>
      <c r="G887" s="12">
        <f t="shared" si="42"/>
        <v>1996</v>
      </c>
      <c r="H887" s="12">
        <v>8</v>
      </c>
      <c r="I887" s="12">
        <v>500</v>
      </c>
      <c r="J887">
        <f t="shared" si="41"/>
        <v>0.23000000000001819</v>
      </c>
      <c r="K887" s="31">
        <f t="shared" si="39"/>
        <v>19700</v>
      </c>
      <c r="L887" s="5">
        <v>24700</v>
      </c>
      <c r="M887" s="6">
        <v>5000</v>
      </c>
      <c r="N887" s="5">
        <v>2500722</v>
      </c>
      <c r="O887" s="6">
        <v>2502718</v>
      </c>
      <c r="P887" s="12">
        <v>1534.07</v>
      </c>
      <c r="Q887" s="6">
        <v>1534.3</v>
      </c>
      <c r="R887" s="12">
        <v>2</v>
      </c>
      <c r="S887" s="6">
        <v>3</v>
      </c>
      <c r="T887" s="13" t="s">
        <v>63</v>
      </c>
      <c r="U887" s="13" t="s">
        <v>78</v>
      </c>
      <c r="V887" s="19" t="s">
        <v>79</v>
      </c>
    </row>
    <row r="888" spans="1:22" x14ac:dyDescent="0.35">
      <c r="A888" s="1">
        <v>42731</v>
      </c>
      <c r="B888">
        <v>47</v>
      </c>
      <c r="C888">
        <v>2</v>
      </c>
      <c r="D888">
        <v>44</v>
      </c>
      <c r="E888" s="39">
        <v>6</v>
      </c>
      <c r="F888" s="33">
        <f t="shared" si="43"/>
        <v>1029</v>
      </c>
      <c r="G888" s="12">
        <f t="shared" si="42"/>
        <v>2202</v>
      </c>
      <c r="H888" s="12">
        <v>10</v>
      </c>
      <c r="I888" s="12">
        <v>12500</v>
      </c>
      <c r="J888">
        <f t="shared" si="41"/>
        <v>0.85000000000013642</v>
      </c>
      <c r="K888" s="31">
        <f t="shared" si="39"/>
        <v>26600</v>
      </c>
      <c r="L888" s="5">
        <v>41600</v>
      </c>
      <c r="M888" s="6">
        <v>15000</v>
      </c>
      <c r="N888" s="5">
        <v>2502811</v>
      </c>
      <c r="O888" s="6">
        <v>2505013</v>
      </c>
      <c r="P888" s="12">
        <v>1536.85</v>
      </c>
      <c r="Q888" s="6">
        <v>1537.7</v>
      </c>
      <c r="R888" s="12">
        <v>3</v>
      </c>
      <c r="S888" s="6">
        <v>3</v>
      </c>
      <c r="T888" s="13" t="s">
        <v>63</v>
      </c>
      <c r="U888" s="13" t="s">
        <v>78</v>
      </c>
      <c r="V888" s="19" t="s">
        <v>79</v>
      </c>
    </row>
    <row r="889" spans="1:22" x14ac:dyDescent="0.35">
      <c r="A889" s="1">
        <v>42732</v>
      </c>
      <c r="B889">
        <v>62</v>
      </c>
      <c r="C889">
        <v>3</v>
      </c>
      <c r="D889">
        <v>63</v>
      </c>
      <c r="E889" s="39">
        <v>7</v>
      </c>
      <c r="F889" s="33">
        <f t="shared" si="43"/>
        <v>1458</v>
      </c>
      <c r="G889" s="12">
        <f t="shared" si="42"/>
        <v>2343</v>
      </c>
      <c r="H889" s="12">
        <v>18</v>
      </c>
      <c r="I889" s="12">
        <v>5000</v>
      </c>
      <c r="J889">
        <f t="shared" si="41"/>
        <v>0.75</v>
      </c>
      <c r="K889" s="31">
        <f t="shared" si="39"/>
        <v>37500</v>
      </c>
      <c r="L889" s="5">
        <v>42500</v>
      </c>
      <c r="M889" s="6">
        <v>5000</v>
      </c>
      <c r="N889" s="5">
        <v>2505042</v>
      </c>
      <c r="O889" s="6">
        <v>2507385</v>
      </c>
      <c r="P889" s="12">
        <v>1539.44</v>
      </c>
      <c r="Q889" s="6">
        <v>1540.19</v>
      </c>
      <c r="R889" s="12">
        <v>5</v>
      </c>
      <c r="S889" s="6">
        <v>2</v>
      </c>
      <c r="T889" s="13" t="s">
        <v>63</v>
      </c>
      <c r="U889" s="13" t="s">
        <v>78</v>
      </c>
      <c r="V889" s="19" t="s">
        <v>79</v>
      </c>
    </row>
    <row r="890" spans="1:22" x14ac:dyDescent="0.35">
      <c r="A890" s="1">
        <v>42733</v>
      </c>
      <c r="B890">
        <v>154</v>
      </c>
      <c r="C890">
        <v>4</v>
      </c>
      <c r="D890">
        <v>52</v>
      </c>
      <c r="E890" s="39"/>
      <c r="F890" s="33">
        <f t="shared" si="43"/>
        <v>1518</v>
      </c>
      <c r="G890" s="12">
        <f t="shared" si="42"/>
        <v>3440</v>
      </c>
      <c r="H890" s="12">
        <v>12</v>
      </c>
      <c r="I890" s="12">
        <v>1000</v>
      </c>
      <c r="J890">
        <f t="shared" si="41"/>
        <v>0.5</v>
      </c>
      <c r="K890" s="31">
        <f t="shared" si="39"/>
        <v>60000</v>
      </c>
      <c r="L890" s="5">
        <v>66000</v>
      </c>
      <c r="M890" s="6">
        <v>6000</v>
      </c>
      <c r="N890" s="5">
        <v>2507921</v>
      </c>
      <c r="O890" s="6">
        <v>2511361</v>
      </c>
      <c r="P890" s="12">
        <v>1541.28</v>
      </c>
      <c r="Q890" s="6">
        <v>1541.78</v>
      </c>
      <c r="R890" s="12">
        <v>7</v>
      </c>
      <c r="S890" s="6">
        <v>11</v>
      </c>
      <c r="T890" s="13" t="s">
        <v>63</v>
      </c>
      <c r="U890" s="13" t="s">
        <v>78</v>
      </c>
      <c r="V890" s="19" t="s">
        <v>79</v>
      </c>
    </row>
    <row r="891" spans="1:22" x14ac:dyDescent="0.35">
      <c r="A891" s="1">
        <v>42734</v>
      </c>
      <c r="B891">
        <v>69</v>
      </c>
      <c r="C891">
        <v>1</v>
      </c>
      <c r="D891">
        <v>59</v>
      </c>
      <c r="E891" s="39">
        <v>8</v>
      </c>
      <c r="F891" s="33">
        <f t="shared" si="43"/>
        <v>1391</v>
      </c>
      <c r="G891" s="12">
        <f t="shared" si="42"/>
        <v>3247</v>
      </c>
      <c r="H891" s="12">
        <v>5</v>
      </c>
      <c r="I891" s="12">
        <v>500</v>
      </c>
      <c r="J891">
        <f t="shared" si="41"/>
        <v>0.22000000000002728</v>
      </c>
      <c r="K891" s="31">
        <f t="shared" si="39"/>
        <v>30100</v>
      </c>
      <c r="L891" s="5">
        <v>36100</v>
      </c>
      <c r="M891" s="6">
        <v>6000</v>
      </c>
      <c r="N891" s="5">
        <v>2511955</v>
      </c>
      <c r="O891" s="6">
        <v>2515202</v>
      </c>
      <c r="P891" s="12">
        <v>1543.68</v>
      </c>
      <c r="Q891" s="6">
        <v>1543.9</v>
      </c>
      <c r="R891" s="12">
        <v>4</v>
      </c>
      <c r="S891" s="6">
        <v>4</v>
      </c>
      <c r="T891" s="13" t="s">
        <v>63</v>
      </c>
      <c r="U891" s="13" t="s">
        <v>78</v>
      </c>
      <c r="V891" s="19" t="s">
        <v>79</v>
      </c>
    </row>
    <row r="892" spans="1:22" x14ac:dyDescent="0.35">
      <c r="A892" s="1">
        <v>42735</v>
      </c>
      <c r="B892">
        <v>70</v>
      </c>
      <c r="C892">
        <v>1</v>
      </c>
      <c r="D892">
        <v>59</v>
      </c>
      <c r="E892" s="39">
        <v>8</v>
      </c>
      <c r="F892" s="33">
        <f t="shared" si="43"/>
        <v>1394</v>
      </c>
      <c r="G892" s="12">
        <f t="shared" si="42"/>
        <v>2428</v>
      </c>
      <c r="H892" s="12">
        <v>10</v>
      </c>
      <c r="I892" s="12">
        <v>500</v>
      </c>
      <c r="J892">
        <f t="shared" si="41"/>
        <v>0.59999999999990905</v>
      </c>
      <c r="K892" s="31">
        <f t="shared" si="39"/>
        <v>33900</v>
      </c>
      <c r="L892" s="5">
        <v>38900</v>
      </c>
      <c r="M892" s="6">
        <v>5000</v>
      </c>
      <c r="N892" s="5">
        <v>2515269</v>
      </c>
      <c r="O892" s="6">
        <v>2517697</v>
      </c>
      <c r="P892" s="12">
        <v>1545.42</v>
      </c>
      <c r="Q892" s="6">
        <v>1546.02</v>
      </c>
      <c r="R892" s="12">
        <v>4</v>
      </c>
      <c r="S892" s="6">
        <v>3</v>
      </c>
      <c r="T892" s="13" t="s">
        <v>63</v>
      </c>
      <c r="U892" s="13" t="s">
        <v>78</v>
      </c>
      <c r="V892" s="19" t="s">
        <v>79</v>
      </c>
    </row>
    <row r="893" spans="1:22" x14ac:dyDescent="0.35">
      <c r="A893" s="1">
        <v>42737</v>
      </c>
      <c r="B893">
        <v>179</v>
      </c>
      <c r="C893">
        <v>5</v>
      </c>
      <c r="D893">
        <v>90</v>
      </c>
      <c r="E893" s="39">
        <v>12</v>
      </c>
      <c r="F893" s="33">
        <f t="shared" si="43"/>
        <v>2357</v>
      </c>
      <c r="G893" s="12">
        <f t="shared" si="42"/>
        <v>4175</v>
      </c>
      <c r="H893" s="12">
        <v>11</v>
      </c>
      <c r="I893" s="12">
        <v>13000</v>
      </c>
      <c r="J893">
        <f t="shared" si="41"/>
        <v>0.41000000000008185</v>
      </c>
      <c r="K893" s="31">
        <f t="shared" si="39"/>
        <v>54700</v>
      </c>
      <c r="L893" s="5">
        <v>74700</v>
      </c>
      <c r="M893" s="32">
        <v>20000</v>
      </c>
      <c r="N893" s="5">
        <v>2519452</v>
      </c>
      <c r="O893" s="6">
        <v>2523627</v>
      </c>
      <c r="P893" s="12">
        <v>1548.76</v>
      </c>
      <c r="Q893" s="6">
        <v>1549.17</v>
      </c>
      <c r="R893" s="12">
        <v>9</v>
      </c>
      <c r="S893" s="6">
        <v>4</v>
      </c>
      <c r="T893" s="13" t="s">
        <v>63</v>
      </c>
      <c r="U893" s="13" t="s">
        <v>78</v>
      </c>
      <c r="V893" s="19" t="s">
        <v>79</v>
      </c>
    </row>
    <row r="894" spans="1:22" x14ac:dyDescent="0.35">
      <c r="A894" s="1">
        <v>42738</v>
      </c>
      <c r="B894">
        <v>70</v>
      </c>
      <c r="C894">
        <v>1</v>
      </c>
      <c r="D894">
        <v>59</v>
      </c>
      <c r="E894" s="39">
        <v>7</v>
      </c>
      <c r="F894" s="33">
        <f t="shared" si="43"/>
        <v>1394</v>
      </c>
      <c r="G894" s="12">
        <f t="shared" si="42"/>
        <v>2428</v>
      </c>
      <c r="H894" s="12">
        <v>10</v>
      </c>
      <c r="I894" s="12">
        <v>0</v>
      </c>
      <c r="J894">
        <f t="shared" si="41"/>
        <v>0.59999999999990905</v>
      </c>
      <c r="K894" s="31">
        <f t="shared" si="39"/>
        <v>32400</v>
      </c>
      <c r="L894" s="5">
        <v>38400</v>
      </c>
      <c r="M894" s="6">
        <v>6000</v>
      </c>
      <c r="N894" s="5">
        <v>2515269</v>
      </c>
      <c r="O894" s="6">
        <v>2517697</v>
      </c>
      <c r="P894" s="12">
        <v>1545.42</v>
      </c>
      <c r="Q894" s="6">
        <v>1546.02</v>
      </c>
      <c r="R894" s="12">
        <v>4</v>
      </c>
      <c r="S894" s="6">
        <v>2</v>
      </c>
      <c r="T894" s="13" t="s">
        <v>63</v>
      </c>
      <c r="U894" s="13" t="s">
        <v>78</v>
      </c>
      <c r="V894" s="19" t="s">
        <v>79</v>
      </c>
    </row>
    <row r="895" spans="1:22" x14ac:dyDescent="0.35">
      <c r="A895" s="1">
        <v>42739</v>
      </c>
      <c r="B895">
        <v>75</v>
      </c>
      <c r="C895">
        <v>4</v>
      </c>
      <c r="D895">
        <v>61</v>
      </c>
      <c r="E895" s="39">
        <v>7</v>
      </c>
      <c r="F895" s="33">
        <f t="shared" si="43"/>
        <v>1461</v>
      </c>
      <c r="G895" s="12">
        <f t="shared" si="42"/>
        <v>3248</v>
      </c>
      <c r="H895" s="12">
        <v>5</v>
      </c>
      <c r="I895" s="12">
        <v>3700</v>
      </c>
      <c r="J895">
        <f t="shared" si="41"/>
        <v>0.46000000000003638</v>
      </c>
      <c r="K895" s="31">
        <f t="shared" si="39"/>
        <v>39300</v>
      </c>
      <c r="L895" s="5">
        <v>43300</v>
      </c>
      <c r="M895" s="6">
        <v>4000</v>
      </c>
      <c r="N895" s="5">
        <v>2526940</v>
      </c>
      <c r="O895" s="6">
        <v>2530188</v>
      </c>
      <c r="P895" s="12">
        <v>1551.97</v>
      </c>
      <c r="Q895" s="6">
        <v>1552.43</v>
      </c>
      <c r="R895" s="12">
        <v>4</v>
      </c>
      <c r="S895" s="6">
        <v>3</v>
      </c>
      <c r="T895" s="13" t="s">
        <v>63</v>
      </c>
      <c r="U895" s="13" t="s">
        <v>78</v>
      </c>
      <c r="V895" s="19" t="s">
        <v>79</v>
      </c>
    </row>
    <row r="896" spans="1:22" x14ac:dyDescent="0.35">
      <c r="A896" s="1">
        <v>42740</v>
      </c>
      <c r="B896">
        <v>200</v>
      </c>
      <c r="C896">
        <v>5</v>
      </c>
      <c r="D896">
        <v>44</v>
      </c>
      <c r="E896" s="39">
        <v>9</v>
      </c>
      <c r="F896" s="33">
        <f t="shared" si="43"/>
        <v>1500</v>
      </c>
      <c r="G896" s="12">
        <f t="shared" si="42"/>
        <v>3152</v>
      </c>
      <c r="H896" s="12">
        <v>25</v>
      </c>
      <c r="I896" s="12">
        <v>8000</v>
      </c>
      <c r="J896">
        <f t="shared" si="41"/>
        <v>0.56999999999993634</v>
      </c>
      <c r="K896" s="31">
        <f t="shared" si="39"/>
        <v>82300</v>
      </c>
      <c r="L896" s="5">
        <v>92300</v>
      </c>
      <c r="M896" s="32">
        <v>10000</v>
      </c>
      <c r="N896" s="5">
        <v>2530188</v>
      </c>
      <c r="O896" s="6">
        <v>2533340</v>
      </c>
      <c r="P896" s="12">
        <v>1553.4</v>
      </c>
      <c r="Q896" s="6">
        <v>1553.97</v>
      </c>
      <c r="R896" s="12">
        <v>3</v>
      </c>
      <c r="S896" s="6">
        <v>9</v>
      </c>
      <c r="T896" s="13" t="s">
        <v>63</v>
      </c>
      <c r="U896" s="13" t="s">
        <v>78</v>
      </c>
      <c r="V896" s="19" t="s">
        <v>79</v>
      </c>
    </row>
    <row r="897" spans="1:22" x14ac:dyDescent="0.35">
      <c r="A897" s="1">
        <v>42741</v>
      </c>
      <c r="B897">
        <v>60</v>
      </c>
      <c r="C897">
        <v>1</v>
      </c>
      <c r="D897">
        <v>46</v>
      </c>
      <c r="E897" s="39">
        <v>7</v>
      </c>
      <c r="F897" s="33">
        <f t="shared" si="43"/>
        <v>1104</v>
      </c>
      <c r="G897" s="12">
        <f t="shared" si="42"/>
        <v>2636</v>
      </c>
      <c r="H897" s="12">
        <v>9</v>
      </c>
      <c r="I897" s="12">
        <v>12500</v>
      </c>
      <c r="J897">
        <f t="shared" si="41"/>
        <v>0.66999999999984539</v>
      </c>
      <c r="K897" s="31">
        <f t="shared" si="39"/>
        <v>-132200</v>
      </c>
      <c r="L897" s="5">
        <v>32800</v>
      </c>
      <c r="M897" s="6">
        <v>165000</v>
      </c>
      <c r="N897" s="5">
        <v>2534125</v>
      </c>
      <c r="O897" s="6">
        <v>2536761</v>
      </c>
      <c r="P897" s="12">
        <v>1554.93</v>
      </c>
      <c r="Q897" s="6">
        <v>1555.6</v>
      </c>
      <c r="R897" s="12">
        <v>3</v>
      </c>
      <c r="S897" s="6">
        <v>4</v>
      </c>
      <c r="T897" s="13" t="s">
        <v>63</v>
      </c>
      <c r="U897" s="13" t="s">
        <v>78</v>
      </c>
      <c r="V897" s="19" t="s">
        <v>79</v>
      </c>
    </row>
    <row r="898" spans="1:22" x14ac:dyDescent="0.35">
      <c r="A898" s="1">
        <v>42742</v>
      </c>
      <c r="B898">
        <v>50</v>
      </c>
      <c r="C898">
        <v>1</v>
      </c>
      <c r="D898">
        <v>45</v>
      </c>
      <c r="E898" s="39">
        <v>6</v>
      </c>
      <c r="F898" s="33">
        <f t="shared" si="43"/>
        <v>1054</v>
      </c>
      <c r="G898" s="12">
        <f t="shared" si="42"/>
        <v>1063</v>
      </c>
      <c r="H898" s="12">
        <v>8</v>
      </c>
      <c r="I898" s="12">
        <v>500</v>
      </c>
      <c r="J898">
        <f t="shared" si="41"/>
        <v>0.3100000000001728</v>
      </c>
      <c r="K898" s="31">
        <f t="shared" si="39"/>
        <v>24100</v>
      </c>
      <c r="L898" s="5">
        <v>29100</v>
      </c>
      <c r="M898" s="6">
        <v>5000</v>
      </c>
      <c r="N898" s="5">
        <v>2536837</v>
      </c>
      <c r="O898" s="6">
        <v>2537900</v>
      </c>
      <c r="P898" s="12">
        <v>1556.59</v>
      </c>
      <c r="Q898" s="6">
        <v>1556.9</v>
      </c>
      <c r="R898" s="12">
        <v>2</v>
      </c>
      <c r="S898" s="6">
        <v>4</v>
      </c>
      <c r="T898" s="13" t="s">
        <v>63</v>
      </c>
      <c r="U898" s="13" t="s">
        <v>78</v>
      </c>
      <c r="V898" s="19" t="s">
        <v>79</v>
      </c>
    </row>
    <row r="899" spans="1:22" x14ac:dyDescent="0.35">
      <c r="A899" s="1">
        <v>42743</v>
      </c>
      <c r="B899">
        <v>50</v>
      </c>
      <c r="C899">
        <v>1</v>
      </c>
      <c r="D899">
        <v>35</v>
      </c>
      <c r="E899" s="39">
        <v>6</v>
      </c>
      <c r="F899" s="33">
        <f t="shared" si="43"/>
        <v>854</v>
      </c>
      <c r="G899" s="12">
        <f t="shared" si="42"/>
        <v>1019</v>
      </c>
      <c r="H899" s="12">
        <v>6</v>
      </c>
      <c r="I899" s="12">
        <v>1500</v>
      </c>
      <c r="J899">
        <f t="shared" si="41"/>
        <v>0.13000000000010914</v>
      </c>
      <c r="K899" s="31">
        <f t="shared" si="39"/>
        <v>21100</v>
      </c>
      <c r="L899" s="5">
        <v>27100</v>
      </c>
      <c r="M899" s="6">
        <v>6000</v>
      </c>
      <c r="N899" s="5">
        <v>2558971</v>
      </c>
      <c r="O899" s="6">
        <v>2559990</v>
      </c>
      <c r="P899" s="12">
        <v>1557.77</v>
      </c>
      <c r="Q899" s="6">
        <v>1557.9</v>
      </c>
      <c r="R899" s="12">
        <v>4</v>
      </c>
      <c r="S899" s="6">
        <v>4</v>
      </c>
      <c r="T899" s="13" t="s">
        <v>63</v>
      </c>
      <c r="U899" s="13" t="s">
        <v>78</v>
      </c>
      <c r="V899" s="19" t="s">
        <v>79</v>
      </c>
    </row>
    <row r="900" spans="1:22" x14ac:dyDescent="0.35">
      <c r="A900" s="1">
        <v>42744</v>
      </c>
      <c r="B900">
        <v>228</v>
      </c>
      <c r="C900">
        <v>7</v>
      </c>
      <c r="D900">
        <v>64</v>
      </c>
      <c r="E900" s="39">
        <v>12</v>
      </c>
      <c r="F900" s="33">
        <f t="shared" si="43"/>
        <v>1992</v>
      </c>
      <c r="G900" s="12">
        <f t="shared" si="42"/>
        <v>2670</v>
      </c>
      <c r="H900" s="12">
        <v>13</v>
      </c>
      <c r="I900" s="12">
        <v>1500</v>
      </c>
      <c r="J900">
        <f t="shared" si="41"/>
        <v>0.66000000000008185</v>
      </c>
      <c r="K900" s="31">
        <f t="shared" si="39"/>
        <v>87400</v>
      </c>
      <c r="L900" s="5">
        <v>93400</v>
      </c>
      <c r="M900" s="6">
        <v>6000</v>
      </c>
      <c r="N900" s="5">
        <v>2543375</v>
      </c>
      <c r="O900" s="6">
        <v>2546045</v>
      </c>
      <c r="P900" s="12">
        <v>1559.62</v>
      </c>
      <c r="Q900" s="6">
        <v>1560.28</v>
      </c>
      <c r="R900" s="12">
        <v>8</v>
      </c>
      <c r="S900" s="6">
        <v>3</v>
      </c>
      <c r="T900" s="13" t="s">
        <v>63</v>
      </c>
      <c r="U900" s="13" t="s">
        <v>78</v>
      </c>
      <c r="V900" s="19" t="s">
        <v>79</v>
      </c>
    </row>
    <row r="901" spans="1:22" x14ac:dyDescent="0.35">
      <c r="A901" s="1">
        <v>42745</v>
      </c>
      <c r="B901">
        <v>66</v>
      </c>
      <c r="C901">
        <v>4</v>
      </c>
      <c r="D901">
        <v>49</v>
      </c>
      <c r="E901" s="39">
        <v>8</v>
      </c>
      <c r="F901" s="33">
        <f t="shared" si="43"/>
        <v>1194</v>
      </c>
      <c r="G901" s="12">
        <f t="shared" si="42"/>
        <v>1010</v>
      </c>
      <c r="H901" s="12">
        <v>11</v>
      </c>
      <c r="I901" s="12">
        <v>6500</v>
      </c>
      <c r="J901">
        <f t="shared" si="41"/>
        <v>0.43000000000006366</v>
      </c>
      <c r="K901" s="31">
        <f t="shared" si="39"/>
        <v>39000</v>
      </c>
      <c r="L901" s="5">
        <v>44000</v>
      </c>
      <c r="M901" s="6">
        <v>5000</v>
      </c>
      <c r="N901" s="5">
        <v>2546050</v>
      </c>
      <c r="O901" s="6">
        <v>2547060</v>
      </c>
      <c r="P901" s="12">
        <v>1562.11</v>
      </c>
      <c r="Q901" s="6">
        <v>1562.54</v>
      </c>
      <c r="R901" s="12">
        <v>5</v>
      </c>
      <c r="S901" s="6">
        <v>3</v>
      </c>
      <c r="T901" s="13" t="s">
        <v>63</v>
      </c>
      <c r="U901" s="13" t="s">
        <v>78</v>
      </c>
      <c r="V901" s="19" t="s">
        <v>79</v>
      </c>
    </row>
    <row r="902" spans="1:22" x14ac:dyDescent="0.35">
      <c r="A902" s="1">
        <v>42746</v>
      </c>
      <c r="B902">
        <v>73</v>
      </c>
      <c r="C902">
        <v>4</v>
      </c>
      <c r="D902">
        <v>75</v>
      </c>
      <c r="E902" s="39">
        <v>8</v>
      </c>
      <c r="F902" s="33">
        <f t="shared" si="43"/>
        <v>1735</v>
      </c>
      <c r="G902" s="12">
        <f t="shared" si="42"/>
        <v>2617</v>
      </c>
      <c r="H902" s="12">
        <v>10</v>
      </c>
      <c r="I902" s="12">
        <v>500</v>
      </c>
      <c r="J902">
        <f t="shared" si="41"/>
        <v>0.45000000000004547</v>
      </c>
      <c r="K902" s="31">
        <f t="shared" si="39"/>
        <v>-85200</v>
      </c>
      <c r="L902" s="5">
        <v>44800</v>
      </c>
      <c r="M902" s="32">
        <v>130000</v>
      </c>
      <c r="N902" s="5">
        <v>2551423</v>
      </c>
      <c r="O902" s="6">
        <v>2554040</v>
      </c>
      <c r="P902" s="12">
        <v>1563.33</v>
      </c>
      <c r="Q902" s="6">
        <v>1563.78</v>
      </c>
      <c r="R902" s="12">
        <v>4</v>
      </c>
      <c r="S902" s="6">
        <v>2</v>
      </c>
      <c r="T902" s="13" t="s">
        <v>63</v>
      </c>
      <c r="U902" s="13" t="s">
        <v>78</v>
      </c>
      <c r="V902" s="19" t="s">
        <v>79</v>
      </c>
    </row>
    <row r="903" spans="1:22" x14ac:dyDescent="0.35">
      <c r="A903" s="1">
        <v>42747</v>
      </c>
      <c r="B903">
        <v>203</v>
      </c>
      <c r="C903">
        <v>7</v>
      </c>
      <c r="D903">
        <v>73</v>
      </c>
      <c r="E903" s="39">
        <v>12</v>
      </c>
      <c r="F903" s="33">
        <f t="shared" si="43"/>
        <v>2097</v>
      </c>
      <c r="G903" s="12">
        <f t="shared" si="42"/>
        <v>2183</v>
      </c>
      <c r="H903" s="12">
        <v>15</v>
      </c>
      <c r="I903" s="12">
        <v>13000</v>
      </c>
      <c r="J903">
        <f t="shared" si="41"/>
        <v>0.58999999999991815</v>
      </c>
      <c r="K903" s="31">
        <f t="shared" si="39"/>
        <v>70200</v>
      </c>
      <c r="L903" s="5">
        <v>100200</v>
      </c>
      <c r="M903" s="32">
        <v>30000</v>
      </c>
      <c r="N903" s="5">
        <v>2555298</v>
      </c>
      <c r="O903" s="6">
        <v>2557481</v>
      </c>
      <c r="P903" s="12">
        <v>1564.64</v>
      </c>
      <c r="Q903" s="6">
        <v>1565.23</v>
      </c>
      <c r="R903" s="12">
        <v>10</v>
      </c>
      <c r="S903" s="6">
        <v>5</v>
      </c>
      <c r="T903" s="13" t="s">
        <v>63</v>
      </c>
      <c r="U903" s="13" t="s">
        <v>78</v>
      </c>
      <c r="V903" s="19" t="s">
        <v>79</v>
      </c>
    </row>
    <row r="904" spans="1:22" x14ac:dyDescent="0.35">
      <c r="A904" s="1">
        <v>42382</v>
      </c>
      <c r="B904">
        <v>50</v>
      </c>
      <c r="C904">
        <v>2</v>
      </c>
      <c r="D904">
        <v>40</v>
      </c>
      <c r="E904" s="39">
        <v>7</v>
      </c>
      <c r="F904" s="33">
        <f t="shared" si="43"/>
        <v>958</v>
      </c>
      <c r="G904" s="12">
        <f t="shared" si="42"/>
        <v>3870</v>
      </c>
      <c r="H904" s="12">
        <v>9</v>
      </c>
      <c r="I904" s="12">
        <v>1500</v>
      </c>
      <c r="J904">
        <f t="shared" si="41"/>
        <v>0.56999999999993634</v>
      </c>
      <c r="K904" s="31">
        <f t="shared" si="39"/>
        <v>25200</v>
      </c>
      <c r="L904" s="5">
        <v>30200</v>
      </c>
      <c r="M904" s="6">
        <v>5000</v>
      </c>
      <c r="N904" s="5">
        <v>2560198</v>
      </c>
      <c r="O904" s="6">
        <v>2564068</v>
      </c>
      <c r="P904" s="12">
        <v>1566.2</v>
      </c>
      <c r="Q904" s="6">
        <v>1566.77</v>
      </c>
      <c r="R904" s="12">
        <v>4</v>
      </c>
      <c r="S904" s="6">
        <v>3</v>
      </c>
      <c r="T904" s="13" t="s">
        <v>63</v>
      </c>
      <c r="U904" s="13" t="s">
        <v>78</v>
      </c>
      <c r="V904" s="19" t="s">
        <v>79</v>
      </c>
    </row>
    <row r="905" spans="1:22" x14ac:dyDescent="0.35">
      <c r="A905" s="1">
        <v>42749</v>
      </c>
      <c r="B905">
        <v>55</v>
      </c>
      <c r="C905">
        <v>4</v>
      </c>
      <c r="D905">
        <v>39</v>
      </c>
      <c r="E905" s="39">
        <v>7</v>
      </c>
      <c r="F905" s="33">
        <f t="shared" si="43"/>
        <v>961</v>
      </c>
      <c r="G905" s="12">
        <f t="shared" si="42"/>
        <v>2720</v>
      </c>
      <c r="H905" s="12">
        <v>4</v>
      </c>
      <c r="I905" s="12">
        <v>1500</v>
      </c>
      <c r="J905">
        <f t="shared" si="41"/>
        <v>0.52999999999997272</v>
      </c>
      <c r="K905" s="31">
        <f t="shared" si="39"/>
        <v>-108800</v>
      </c>
      <c r="L905" s="5">
        <v>30200</v>
      </c>
      <c r="M905" s="6">
        <v>139000</v>
      </c>
      <c r="N905" s="5">
        <v>2563068</v>
      </c>
      <c r="O905" s="6">
        <v>2565788</v>
      </c>
      <c r="P905" s="12">
        <v>1567.67</v>
      </c>
      <c r="Q905" s="6">
        <v>1568.2</v>
      </c>
      <c r="R905" s="12">
        <v>4</v>
      </c>
      <c r="S905" s="6">
        <v>3</v>
      </c>
      <c r="T905" s="13" t="s">
        <v>63</v>
      </c>
      <c r="U905" s="13" t="s">
        <v>78</v>
      </c>
      <c r="V905" s="19" t="s">
        <v>79</v>
      </c>
    </row>
    <row r="906" spans="1:22" x14ac:dyDescent="0.35">
      <c r="A906" s="1">
        <v>42750</v>
      </c>
      <c r="B906">
        <v>54</v>
      </c>
      <c r="C906">
        <v>3</v>
      </c>
      <c r="D906">
        <v>56</v>
      </c>
      <c r="E906" s="39">
        <v>8</v>
      </c>
      <c r="F906" s="33">
        <f t="shared" si="43"/>
        <v>1294</v>
      </c>
      <c r="G906" s="12">
        <f t="shared" si="42"/>
        <v>1471</v>
      </c>
      <c r="H906" s="12">
        <v>14</v>
      </c>
      <c r="I906" s="12">
        <v>8000</v>
      </c>
      <c r="J906">
        <f t="shared" si="41"/>
        <v>0.41000000000008185</v>
      </c>
      <c r="K906" s="31">
        <f t="shared" si="39"/>
        <v>38200</v>
      </c>
      <c r="L906" s="5">
        <v>44200</v>
      </c>
      <c r="M906" s="6">
        <v>6000</v>
      </c>
      <c r="N906" s="5">
        <v>2566060</v>
      </c>
      <c r="O906" s="6">
        <v>2567531</v>
      </c>
      <c r="P906" s="12">
        <v>1569.12</v>
      </c>
      <c r="Q906" s="6">
        <v>1569.53</v>
      </c>
      <c r="R906" s="12">
        <v>4</v>
      </c>
      <c r="S906" s="6">
        <v>2</v>
      </c>
      <c r="T906" s="13" t="s">
        <v>63</v>
      </c>
      <c r="U906" s="13" t="s">
        <v>78</v>
      </c>
      <c r="V906" s="19" t="s">
        <v>79</v>
      </c>
    </row>
    <row r="907" spans="1:22" x14ac:dyDescent="0.35">
      <c r="A907" s="1">
        <v>42751</v>
      </c>
      <c r="B907">
        <v>188</v>
      </c>
      <c r="C907">
        <v>5</v>
      </c>
      <c r="D907">
        <v>69</v>
      </c>
      <c r="E907" s="39">
        <v>10</v>
      </c>
      <c r="F907" s="33">
        <f t="shared" si="43"/>
        <v>1964</v>
      </c>
      <c r="G907" s="12">
        <f t="shared" si="42"/>
        <v>3971</v>
      </c>
      <c r="H907" s="12">
        <v>22</v>
      </c>
      <c r="I907" s="12">
        <v>7000</v>
      </c>
      <c r="J907">
        <f t="shared" si="41"/>
        <v>0.60000000000013642</v>
      </c>
      <c r="K907" s="31">
        <f t="shared" si="39"/>
        <v>12900</v>
      </c>
      <c r="L907" s="5">
        <v>72900</v>
      </c>
      <c r="M907" s="32">
        <v>60000</v>
      </c>
      <c r="N907" s="5">
        <v>2569560</v>
      </c>
      <c r="O907" s="6">
        <v>2573531</v>
      </c>
      <c r="P907" s="12">
        <v>1570.28</v>
      </c>
      <c r="Q907" s="6">
        <v>1570.88</v>
      </c>
      <c r="R907" s="12">
        <v>12</v>
      </c>
      <c r="S907" s="6">
        <v>3</v>
      </c>
      <c r="T907" s="13" t="s">
        <v>63</v>
      </c>
      <c r="U907" s="13" t="s">
        <v>78</v>
      </c>
      <c r="V907" s="19" t="s">
        <v>79</v>
      </c>
    </row>
    <row r="908" spans="1:22" x14ac:dyDescent="0.35">
      <c r="A908" s="1">
        <v>42752</v>
      </c>
      <c r="B908">
        <v>54</v>
      </c>
      <c r="C908">
        <v>2</v>
      </c>
      <c r="D908">
        <v>39</v>
      </c>
      <c r="E908" s="39">
        <v>7</v>
      </c>
      <c r="F908" s="33">
        <f t="shared" si="43"/>
        <v>950</v>
      </c>
      <c r="G908" s="12">
        <f t="shared" si="42"/>
        <v>1427</v>
      </c>
      <c r="H908" s="12">
        <v>9</v>
      </c>
      <c r="I908" s="12">
        <v>12000</v>
      </c>
      <c r="J908">
        <f t="shared" si="41"/>
        <v>0.41000000000008185</v>
      </c>
      <c r="K908" s="31">
        <f t="shared" si="39"/>
        <v>34200</v>
      </c>
      <c r="L908" s="5">
        <v>41200</v>
      </c>
      <c r="M908" s="6">
        <v>7000</v>
      </c>
      <c r="N908" s="5">
        <v>2574361</v>
      </c>
      <c r="O908" s="6">
        <v>2575788</v>
      </c>
      <c r="P908" s="12">
        <v>1571.58</v>
      </c>
      <c r="Q908" s="6">
        <v>1571.99</v>
      </c>
      <c r="R908" s="12">
        <v>4</v>
      </c>
      <c r="S908" s="6">
        <v>2</v>
      </c>
      <c r="T908" s="13" t="s">
        <v>63</v>
      </c>
      <c r="U908" s="13" t="s">
        <v>78</v>
      </c>
      <c r="V908" s="19" t="s">
        <v>79</v>
      </c>
    </row>
    <row r="909" spans="1:22" x14ac:dyDescent="0.35">
      <c r="A909" s="1">
        <v>42753</v>
      </c>
      <c r="B909">
        <v>91</v>
      </c>
      <c r="C909">
        <v>4</v>
      </c>
      <c r="D909">
        <v>102</v>
      </c>
      <c r="E909" s="39">
        <v>9</v>
      </c>
      <c r="F909" s="33">
        <f t="shared" si="43"/>
        <v>2329</v>
      </c>
      <c r="G909" s="12">
        <f t="shared" si="42"/>
        <v>3034</v>
      </c>
      <c r="H909" s="12">
        <v>8</v>
      </c>
      <c r="I909" s="12">
        <v>3000</v>
      </c>
      <c r="J909">
        <f t="shared" si="41"/>
        <v>0.26999999999998181</v>
      </c>
      <c r="K909" s="31">
        <f t="shared" si="39"/>
        <v>51100</v>
      </c>
      <c r="L909" s="5">
        <v>57100</v>
      </c>
      <c r="M909" s="6">
        <v>6000</v>
      </c>
      <c r="N909" s="5">
        <v>2577898</v>
      </c>
      <c r="O909" s="6">
        <v>2580932</v>
      </c>
      <c r="P909" s="12">
        <v>1572.76</v>
      </c>
      <c r="Q909" s="6">
        <v>1573.03</v>
      </c>
      <c r="R909" s="12">
        <v>4</v>
      </c>
      <c r="S909" s="6">
        <v>3</v>
      </c>
      <c r="T909" s="13" t="s">
        <v>63</v>
      </c>
      <c r="U909" s="13" t="s">
        <v>78</v>
      </c>
      <c r="V909" s="19" t="s">
        <v>79</v>
      </c>
    </row>
    <row r="910" spans="1:22" x14ac:dyDescent="0.35">
      <c r="A910" s="1">
        <v>42754</v>
      </c>
      <c r="B910">
        <v>209</v>
      </c>
      <c r="C910">
        <v>10</v>
      </c>
      <c r="D910">
        <v>52</v>
      </c>
      <c r="E910" s="39">
        <v>11</v>
      </c>
      <c r="F910" s="33">
        <f t="shared" si="43"/>
        <v>1707</v>
      </c>
      <c r="G910" s="12">
        <f t="shared" si="42"/>
        <v>3887</v>
      </c>
      <c r="H910" s="12">
        <v>4</v>
      </c>
      <c r="I910" s="35">
        <v>10000</v>
      </c>
      <c r="J910">
        <f t="shared" si="41"/>
        <v>0.11000000000012733</v>
      </c>
      <c r="K910" s="31">
        <f t="shared" si="39"/>
        <v>83000</v>
      </c>
      <c r="L910" s="5">
        <v>91000</v>
      </c>
      <c r="M910" s="6">
        <v>8000</v>
      </c>
      <c r="N910" s="5">
        <v>2581317</v>
      </c>
      <c r="O910" s="6">
        <v>2585204</v>
      </c>
      <c r="P910" s="12">
        <v>1577.87</v>
      </c>
      <c r="Q910" s="6">
        <v>1577.98</v>
      </c>
      <c r="R910" s="12">
        <v>8</v>
      </c>
      <c r="S910" s="6">
        <v>5</v>
      </c>
      <c r="T910" s="13" t="s">
        <v>63</v>
      </c>
      <c r="U910" s="13" t="s">
        <v>78</v>
      </c>
      <c r="V910" s="19" t="s">
        <v>79</v>
      </c>
    </row>
    <row r="911" spans="1:22" x14ac:dyDescent="0.35">
      <c r="A911" s="1">
        <v>42755</v>
      </c>
      <c r="B911">
        <v>57</v>
      </c>
      <c r="C911">
        <v>1</v>
      </c>
      <c r="D911">
        <v>41</v>
      </c>
      <c r="E911" s="39">
        <v>7</v>
      </c>
      <c r="F911" s="33">
        <f t="shared" si="43"/>
        <v>995</v>
      </c>
      <c r="G911" s="12">
        <f t="shared" si="42"/>
        <v>2689</v>
      </c>
      <c r="H911" s="12">
        <v>26</v>
      </c>
      <c r="I911" s="12">
        <v>0</v>
      </c>
      <c r="J911">
        <f t="shared" si="41"/>
        <v>0.62999999999988177</v>
      </c>
      <c r="K911" s="31">
        <f t="shared" si="39"/>
        <v>33900</v>
      </c>
      <c r="L911" s="5">
        <v>38900</v>
      </c>
      <c r="M911" s="6">
        <v>5000</v>
      </c>
      <c r="N911" s="5">
        <v>2586389</v>
      </c>
      <c r="O911" s="6">
        <v>2589078</v>
      </c>
      <c r="P911" s="12">
        <v>1575.45</v>
      </c>
      <c r="Q911" s="6">
        <v>1576.08</v>
      </c>
      <c r="R911" s="12">
        <v>4</v>
      </c>
      <c r="S911" s="6">
        <v>3</v>
      </c>
      <c r="T911" s="13" t="s">
        <v>63</v>
      </c>
      <c r="U911" s="13" t="s">
        <v>78</v>
      </c>
      <c r="V911" s="19" t="s">
        <v>79</v>
      </c>
    </row>
    <row r="912" spans="1:22" x14ac:dyDescent="0.35">
      <c r="A912" s="1">
        <v>42756</v>
      </c>
      <c r="B912">
        <v>40</v>
      </c>
      <c r="C912">
        <v>2</v>
      </c>
      <c r="D912">
        <v>41</v>
      </c>
      <c r="E912" s="39">
        <v>7</v>
      </c>
      <c r="F912" s="33">
        <f t="shared" si="43"/>
        <v>948</v>
      </c>
      <c r="G912" s="12">
        <f t="shared" si="42"/>
        <v>2763</v>
      </c>
      <c r="H912" s="12">
        <v>10</v>
      </c>
      <c r="I912" s="12">
        <v>1000</v>
      </c>
      <c r="J912">
        <f t="shared" si="41"/>
        <v>0.58000000000015461</v>
      </c>
      <c r="K912" s="31">
        <f t="shared" si="39"/>
        <v>23400</v>
      </c>
      <c r="L912" s="5">
        <v>27400</v>
      </c>
      <c r="M912" s="6">
        <v>4000</v>
      </c>
      <c r="N912" s="5">
        <v>2589181</v>
      </c>
      <c r="O912" s="6">
        <v>2591944</v>
      </c>
      <c r="P912" s="12">
        <v>1577.07</v>
      </c>
      <c r="Q912" s="6">
        <v>1577.65</v>
      </c>
      <c r="R912" s="12">
        <v>4</v>
      </c>
      <c r="S912" s="6">
        <v>4</v>
      </c>
      <c r="T912" s="13" t="s">
        <v>63</v>
      </c>
      <c r="U912" s="13" t="s">
        <v>78</v>
      </c>
      <c r="V912" s="19" t="s">
        <v>79</v>
      </c>
    </row>
    <row r="913" spans="1:22" x14ac:dyDescent="0.35">
      <c r="A913" s="1">
        <v>42757</v>
      </c>
      <c r="B913">
        <v>50</v>
      </c>
      <c r="C913">
        <v>0</v>
      </c>
      <c r="D913">
        <v>60</v>
      </c>
      <c r="E913" s="39">
        <v>8</v>
      </c>
      <c r="F913" s="33">
        <f t="shared" si="43"/>
        <v>1350</v>
      </c>
      <c r="G913" s="12">
        <f t="shared" si="42"/>
        <v>2961</v>
      </c>
      <c r="H913" s="12">
        <v>9</v>
      </c>
      <c r="I913" s="12">
        <v>15000</v>
      </c>
      <c r="J913">
        <f t="shared" si="41"/>
        <v>0.15999999999985448</v>
      </c>
      <c r="K913" s="31">
        <f t="shared" si="39"/>
        <v>16500</v>
      </c>
      <c r="L913" s="5">
        <v>34500</v>
      </c>
      <c r="M913" s="6">
        <v>18000</v>
      </c>
      <c r="N913" s="5">
        <v>2592251</v>
      </c>
      <c r="O913" s="6">
        <v>2595212</v>
      </c>
      <c r="P913" s="12">
        <v>1578.7</v>
      </c>
      <c r="Q913" s="6">
        <v>1578.86</v>
      </c>
      <c r="R913" s="12">
        <v>4</v>
      </c>
      <c r="S913" s="6">
        <v>3</v>
      </c>
      <c r="T913" s="13" t="s">
        <v>63</v>
      </c>
      <c r="U913" s="13" t="s">
        <v>78</v>
      </c>
      <c r="V913" s="19" t="s">
        <v>79</v>
      </c>
    </row>
    <row r="914" spans="1:22" x14ac:dyDescent="0.35">
      <c r="A914" s="1">
        <v>42758</v>
      </c>
      <c r="B914">
        <v>203</v>
      </c>
      <c r="C914">
        <v>15</v>
      </c>
      <c r="D914">
        <v>52</v>
      </c>
      <c r="E914" s="39">
        <v>12</v>
      </c>
      <c r="F914" s="33">
        <f t="shared" si="43"/>
        <v>1709</v>
      </c>
      <c r="G914" s="12">
        <f t="shared" si="42"/>
        <v>4768</v>
      </c>
      <c r="H914" s="12">
        <v>15</v>
      </c>
      <c r="I914" s="12">
        <v>10500</v>
      </c>
      <c r="J914">
        <f t="shared" si="41"/>
        <v>0.83000000000015461</v>
      </c>
      <c r="K914" s="31">
        <f t="shared" si="39"/>
        <v>93300</v>
      </c>
      <c r="L914" s="5">
        <v>98300</v>
      </c>
      <c r="M914" s="6">
        <v>5000</v>
      </c>
      <c r="N914" s="5">
        <v>2595245</v>
      </c>
      <c r="O914" s="6">
        <v>2600013</v>
      </c>
      <c r="P914" s="12">
        <v>1578.62</v>
      </c>
      <c r="Q914" s="6">
        <v>1579.45</v>
      </c>
      <c r="R914" s="12">
        <v>9</v>
      </c>
      <c r="S914" s="6">
        <v>3</v>
      </c>
      <c r="T914" s="13" t="s">
        <v>63</v>
      </c>
      <c r="U914" s="13" t="s">
        <v>78</v>
      </c>
      <c r="V914" s="19" t="s">
        <v>79</v>
      </c>
    </row>
    <row r="915" spans="1:22" x14ac:dyDescent="0.35">
      <c r="A915" s="1">
        <v>42759</v>
      </c>
      <c r="B915">
        <v>67</v>
      </c>
      <c r="C915">
        <v>2</v>
      </c>
      <c r="D915">
        <v>57</v>
      </c>
      <c r="E915" s="39">
        <v>8</v>
      </c>
      <c r="F915" s="33">
        <f t="shared" si="43"/>
        <v>1349</v>
      </c>
      <c r="G915" s="12">
        <f t="shared" si="42"/>
        <v>1219</v>
      </c>
      <c r="H915" s="12">
        <v>9</v>
      </c>
      <c r="I915" s="12">
        <v>0</v>
      </c>
      <c r="J915">
        <f t="shared" si="41"/>
        <v>0.66000000000008185</v>
      </c>
      <c r="K915" s="31">
        <f t="shared" si="39"/>
        <v>33200</v>
      </c>
      <c r="L915" s="5">
        <v>37200</v>
      </c>
      <c r="M915" s="6">
        <v>4000</v>
      </c>
      <c r="N915" s="5">
        <v>25600248</v>
      </c>
      <c r="O915" s="6">
        <v>25601467</v>
      </c>
      <c r="P915" s="12">
        <v>1581.26</v>
      </c>
      <c r="Q915" s="6">
        <v>1581.92</v>
      </c>
      <c r="R915" s="12">
        <v>4</v>
      </c>
      <c r="S915" s="6">
        <v>3</v>
      </c>
      <c r="T915" s="13" t="s">
        <v>63</v>
      </c>
      <c r="U915" s="13" t="s">
        <v>78</v>
      </c>
      <c r="V915" s="19" t="s">
        <v>79</v>
      </c>
    </row>
    <row r="916" spans="1:22" x14ac:dyDescent="0.35">
      <c r="A916" s="1">
        <v>42760</v>
      </c>
      <c r="B916">
        <v>81</v>
      </c>
      <c r="C916">
        <v>2</v>
      </c>
      <c r="D916">
        <v>70</v>
      </c>
      <c r="E916" s="39">
        <v>8</v>
      </c>
      <c r="F916" s="33">
        <f t="shared" si="43"/>
        <v>1651</v>
      </c>
      <c r="G916" s="12">
        <f t="shared" si="42"/>
        <v>2413</v>
      </c>
      <c r="H916" s="12">
        <v>12</v>
      </c>
      <c r="I916" s="12">
        <v>0</v>
      </c>
      <c r="J916">
        <f t="shared" si="41"/>
        <v>0.30999999999994543</v>
      </c>
      <c r="K916" s="31">
        <f t="shared" si="39"/>
        <v>41000</v>
      </c>
      <c r="L916" s="5">
        <v>45500</v>
      </c>
      <c r="M916" s="6">
        <v>4500</v>
      </c>
      <c r="N916" s="5">
        <v>2603629</v>
      </c>
      <c r="O916" s="6">
        <v>2606042</v>
      </c>
      <c r="P916" s="12">
        <v>1582.79</v>
      </c>
      <c r="Q916" s="6">
        <v>1583.1</v>
      </c>
      <c r="R916" s="12">
        <v>5</v>
      </c>
      <c r="S916" s="6">
        <v>3</v>
      </c>
      <c r="T916" s="13" t="s">
        <v>63</v>
      </c>
      <c r="U916" s="13" t="s">
        <v>78</v>
      </c>
      <c r="V916" s="19" t="s">
        <v>79</v>
      </c>
    </row>
    <row r="917" spans="1:22" x14ac:dyDescent="0.35">
      <c r="A917" s="1">
        <v>42761</v>
      </c>
      <c r="B917">
        <v>200</v>
      </c>
      <c r="C917">
        <v>12</v>
      </c>
      <c r="D917">
        <v>60</v>
      </c>
      <c r="E917" s="39">
        <v>12</v>
      </c>
      <c r="F917" s="33">
        <f t="shared" si="43"/>
        <v>1848</v>
      </c>
      <c r="G917" s="12">
        <f t="shared" si="42"/>
        <v>3924</v>
      </c>
      <c r="H917" s="12">
        <v>11</v>
      </c>
      <c r="I917" s="12">
        <v>12000</v>
      </c>
      <c r="J917">
        <f t="shared" si="41"/>
        <v>0.51999999999998181</v>
      </c>
      <c r="K917" s="31">
        <f t="shared" si="39"/>
        <v>81700</v>
      </c>
      <c r="L917" s="5">
        <v>96700</v>
      </c>
      <c r="M917" s="6">
        <v>15000</v>
      </c>
      <c r="N917" s="5">
        <v>2607247</v>
      </c>
      <c r="O917" s="6">
        <v>2611171</v>
      </c>
      <c r="P917" s="12">
        <v>1586.96</v>
      </c>
      <c r="Q917" s="6">
        <v>1587.48</v>
      </c>
      <c r="R917" s="12">
        <v>9</v>
      </c>
      <c r="S917" s="6">
        <v>3</v>
      </c>
      <c r="T917" s="13" t="s">
        <v>63</v>
      </c>
      <c r="U917" s="13" t="s">
        <v>78</v>
      </c>
      <c r="V917" s="19" t="s">
        <v>79</v>
      </c>
    </row>
    <row r="918" spans="1:22" x14ac:dyDescent="0.35">
      <c r="A918" s="1">
        <v>42762</v>
      </c>
      <c r="B918">
        <v>52</v>
      </c>
      <c r="C918">
        <v>3</v>
      </c>
      <c r="D918">
        <v>42</v>
      </c>
      <c r="E918" s="39">
        <v>6</v>
      </c>
      <c r="F918" s="33">
        <f t="shared" si="43"/>
        <v>1008</v>
      </c>
      <c r="G918" s="12">
        <f t="shared" si="42"/>
        <v>2817</v>
      </c>
      <c r="H918" s="12">
        <v>10</v>
      </c>
      <c r="I918" s="12">
        <v>0</v>
      </c>
      <c r="J918">
        <f t="shared" si="41"/>
        <v>0.42000000000007276</v>
      </c>
      <c r="K918" s="31">
        <f t="shared" si="39"/>
        <v>25600</v>
      </c>
      <c r="L918" s="5">
        <v>30600</v>
      </c>
      <c r="M918" s="6">
        <v>5000</v>
      </c>
      <c r="N918" s="5">
        <v>2612309</v>
      </c>
      <c r="O918" s="6">
        <v>2615126</v>
      </c>
      <c r="P918" s="12">
        <v>1585.28</v>
      </c>
      <c r="Q918" s="6">
        <v>1585.7</v>
      </c>
      <c r="R918" s="12">
        <v>3</v>
      </c>
      <c r="S918" s="6">
        <v>3</v>
      </c>
      <c r="T918" s="13" t="s">
        <v>63</v>
      </c>
      <c r="U918" s="13" t="s">
        <v>78</v>
      </c>
      <c r="V918" s="19" t="s">
        <v>79</v>
      </c>
    </row>
    <row r="919" spans="1:22" x14ac:dyDescent="0.35">
      <c r="A919" s="1">
        <v>42763</v>
      </c>
      <c r="B919">
        <v>72</v>
      </c>
      <c r="C919">
        <v>1</v>
      </c>
      <c r="D919">
        <v>36</v>
      </c>
      <c r="E919" s="39">
        <v>7</v>
      </c>
      <c r="F919" s="33">
        <f t="shared" si="43"/>
        <v>940</v>
      </c>
      <c r="G919" s="12">
        <f t="shared" si="42"/>
        <v>2902</v>
      </c>
      <c r="H919" s="12">
        <v>10</v>
      </c>
      <c r="I919" s="12">
        <v>0</v>
      </c>
      <c r="J919">
        <f t="shared" si="41"/>
        <v>0.24000000000000909</v>
      </c>
      <c r="K919" s="31">
        <f t="shared" si="39"/>
        <v>30400</v>
      </c>
      <c r="L919" s="5">
        <v>34400</v>
      </c>
      <c r="M919" s="6">
        <v>4000</v>
      </c>
      <c r="N919" s="5">
        <v>2615174</v>
      </c>
      <c r="O919" s="6">
        <v>2618076</v>
      </c>
      <c r="P919" s="12">
        <v>1586.5</v>
      </c>
      <c r="Q919" s="6">
        <v>1586.74</v>
      </c>
      <c r="R919" s="12">
        <v>4</v>
      </c>
      <c r="S919" s="6">
        <v>2</v>
      </c>
      <c r="T919" s="13" t="s">
        <v>63</v>
      </c>
      <c r="U919" s="13" t="s">
        <v>78</v>
      </c>
      <c r="V919" s="19" t="s">
        <v>79</v>
      </c>
    </row>
    <row r="920" spans="1:22" x14ac:dyDescent="0.35">
      <c r="A920" s="1">
        <v>42764</v>
      </c>
      <c r="B920">
        <v>80</v>
      </c>
      <c r="C920">
        <v>1</v>
      </c>
      <c r="D920">
        <v>60</v>
      </c>
      <c r="E920" s="39">
        <v>8</v>
      </c>
      <c r="F920" s="33">
        <f t="shared" si="43"/>
        <v>1444</v>
      </c>
      <c r="G920" s="12">
        <f t="shared" si="42"/>
        <v>3008</v>
      </c>
      <c r="H920" s="12">
        <v>7</v>
      </c>
      <c r="I920" s="12">
        <v>7500</v>
      </c>
      <c r="J920">
        <f t="shared" si="41"/>
        <v>0.79999999999995453</v>
      </c>
      <c r="K920" s="31">
        <f t="shared" si="39"/>
        <v>41600</v>
      </c>
      <c r="L920" s="5">
        <v>47600</v>
      </c>
      <c r="M920" s="6">
        <v>6000</v>
      </c>
      <c r="N920" s="5">
        <v>2618146</v>
      </c>
      <c r="O920" s="6">
        <v>2621154</v>
      </c>
      <c r="P920" s="12">
        <v>1587.57</v>
      </c>
      <c r="Q920" s="6">
        <v>1588.37</v>
      </c>
      <c r="R920" s="12">
        <v>4</v>
      </c>
      <c r="S920" s="6">
        <v>3</v>
      </c>
      <c r="T920" s="13" t="s">
        <v>63</v>
      </c>
      <c r="U920" s="13" t="s">
        <v>78</v>
      </c>
      <c r="V920" s="19" t="s">
        <v>79</v>
      </c>
    </row>
    <row r="921" spans="1:22" x14ac:dyDescent="0.35">
      <c r="A921" s="1">
        <v>42765</v>
      </c>
      <c r="B921">
        <v>261</v>
      </c>
      <c r="C921">
        <v>12</v>
      </c>
      <c r="D921">
        <v>54</v>
      </c>
      <c r="E921" s="39">
        <v>13</v>
      </c>
      <c r="F921" s="33">
        <f t="shared" si="43"/>
        <v>1911</v>
      </c>
      <c r="G921" s="12">
        <f t="shared" si="42"/>
        <v>2574</v>
      </c>
      <c r="H921" s="12">
        <v>23</v>
      </c>
      <c r="I921" s="35">
        <v>20000</v>
      </c>
      <c r="J921">
        <f t="shared" si="41"/>
        <v>0.83000000000015461</v>
      </c>
      <c r="K921" s="31">
        <f t="shared" si="39"/>
        <v>117800</v>
      </c>
      <c r="L921" s="5">
        <v>127800</v>
      </c>
      <c r="M921" s="32">
        <v>10000</v>
      </c>
      <c r="N921" s="5">
        <v>2621154</v>
      </c>
      <c r="O921" s="6">
        <v>2623728</v>
      </c>
      <c r="P921" s="12">
        <v>1589.09</v>
      </c>
      <c r="Q921" s="6">
        <v>1589.92</v>
      </c>
      <c r="R921" s="12">
        <v>10</v>
      </c>
      <c r="S921" s="6">
        <v>4</v>
      </c>
      <c r="T921" s="13" t="s">
        <v>63</v>
      </c>
      <c r="U921" s="13" t="s">
        <v>78</v>
      </c>
      <c r="V921" s="19" t="s">
        <v>79</v>
      </c>
    </row>
    <row r="922" spans="1:22" x14ac:dyDescent="0.35">
      <c r="A922" s="1">
        <v>42766</v>
      </c>
      <c r="B922">
        <v>75</v>
      </c>
      <c r="C922">
        <v>3</v>
      </c>
      <c r="D922">
        <v>45</v>
      </c>
      <c r="E922" s="39">
        <v>7</v>
      </c>
      <c r="F922" s="33">
        <f t="shared" si="43"/>
        <v>1137</v>
      </c>
      <c r="G922" s="12">
        <f t="shared" si="42"/>
        <v>1827</v>
      </c>
      <c r="H922" s="12">
        <v>9</v>
      </c>
      <c r="I922" s="12">
        <v>0</v>
      </c>
      <c r="J922">
        <f t="shared" si="41"/>
        <v>0.47000000000002728</v>
      </c>
      <c r="K922" s="31">
        <f t="shared" si="39"/>
        <v>29800</v>
      </c>
      <c r="L922" s="5">
        <v>37800</v>
      </c>
      <c r="M922" s="6">
        <v>8000</v>
      </c>
      <c r="N922" s="5">
        <v>2626845</v>
      </c>
      <c r="O922" s="6">
        <v>2628672</v>
      </c>
      <c r="P922" s="12">
        <v>1570.83</v>
      </c>
      <c r="Q922" s="6">
        <v>1571.3</v>
      </c>
      <c r="R922" s="12">
        <v>4</v>
      </c>
      <c r="S922" s="6">
        <v>2</v>
      </c>
      <c r="T922" s="13" t="s">
        <v>63</v>
      </c>
      <c r="U922" s="13" t="s">
        <v>78</v>
      </c>
      <c r="V922" s="19" t="s">
        <v>79</v>
      </c>
    </row>
    <row r="923" spans="1:22" x14ac:dyDescent="0.35">
      <c r="A923" s="1">
        <v>42767</v>
      </c>
      <c r="B923">
        <v>81</v>
      </c>
      <c r="C923">
        <v>2</v>
      </c>
      <c r="D923">
        <v>49</v>
      </c>
      <c r="E923" s="39">
        <v>7</v>
      </c>
      <c r="F923" s="33">
        <f t="shared" si="43"/>
        <v>1231</v>
      </c>
      <c r="G923" s="12">
        <f t="shared" si="42"/>
        <v>2504</v>
      </c>
      <c r="H923" s="12">
        <v>5</v>
      </c>
      <c r="I923" s="12">
        <v>0</v>
      </c>
      <c r="J923">
        <f t="shared" si="41"/>
        <v>0.45000000000004547</v>
      </c>
      <c r="K923" s="31">
        <f t="shared" si="39"/>
        <v>32800</v>
      </c>
      <c r="L923" s="5">
        <v>37800</v>
      </c>
      <c r="M923" s="6">
        <v>5000</v>
      </c>
      <c r="N923" s="5">
        <v>2629768</v>
      </c>
      <c r="O923" s="6">
        <v>2632272</v>
      </c>
      <c r="P923" s="12">
        <v>1592.1</v>
      </c>
      <c r="Q923" s="6">
        <v>1592.55</v>
      </c>
      <c r="R923" s="12">
        <v>5</v>
      </c>
      <c r="S923" s="6">
        <v>3</v>
      </c>
      <c r="T923" s="13" t="s">
        <v>63</v>
      </c>
      <c r="U923" s="13" t="s">
        <v>78</v>
      </c>
      <c r="V923" s="19" t="s">
        <v>79</v>
      </c>
    </row>
    <row r="924" spans="1:22" x14ac:dyDescent="0.35">
      <c r="A924" s="1">
        <v>42768</v>
      </c>
      <c r="B924">
        <v>152</v>
      </c>
      <c r="C924">
        <v>11</v>
      </c>
      <c r="D924">
        <v>34</v>
      </c>
      <c r="E924" s="39">
        <v>9</v>
      </c>
      <c r="F924" s="33">
        <f t="shared" si="43"/>
        <v>1180</v>
      </c>
      <c r="G924" s="12">
        <f t="shared" si="42"/>
        <v>2213</v>
      </c>
      <c r="H924" s="12">
        <v>14</v>
      </c>
      <c r="I924" s="12">
        <v>3500</v>
      </c>
      <c r="J924">
        <f t="shared" si="41"/>
        <v>0.30999999999994543</v>
      </c>
      <c r="K924" s="31">
        <f t="shared" si="39"/>
        <v>61500</v>
      </c>
      <c r="L924" s="5">
        <v>69500</v>
      </c>
      <c r="M924" s="6">
        <v>8000</v>
      </c>
      <c r="N924" s="5">
        <v>2632884</v>
      </c>
      <c r="O924" s="6">
        <v>2635097</v>
      </c>
      <c r="P924" s="12">
        <v>1597.39</v>
      </c>
      <c r="Q924" s="6">
        <v>1597.7</v>
      </c>
      <c r="R924" s="12">
        <v>7</v>
      </c>
      <c r="S924" s="6">
        <v>4</v>
      </c>
      <c r="T924" s="13" t="s">
        <v>63</v>
      </c>
      <c r="U924" s="13" t="s">
        <v>78</v>
      </c>
      <c r="V924" s="19" t="s">
        <v>79</v>
      </c>
    </row>
    <row r="925" spans="1:22" x14ac:dyDescent="0.35">
      <c r="A925" s="1">
        <v>42769</v>
      </c>
      <c r="B925">
        <v>72</v>
      </c>
      <c r="C925">
        <v>1</v>
      </c>
      <c r="D925">
        <v>39</v>
      </c>
      <c r="E925" s="39">
        <v>7</v>
      </c>
      <c r="F925" s="33">
        <f t="shared" si="43"/>
        <v>1000</v>
      </c>
      <c r="G925" s="12">
        <f t="shared" si="42"/>
        <v>1404</v>
      </c>
      <c r="H925" s="12">
        <v>17</v>
      </c>
      <c r="I925" s="12">
        <v>1000</v>
      </c>
      <c r="J925">
        <f t="shared" si="41"/>
        <v>0.76999999999998181</v>
      </c>
      <c r="K925" s="31">
        <f t="shared" si="39"/>
        <v>-6500</v>
      </c>
      <c r="L925" s="5">
        <v>39500</v>
      </c>
      <c r="M925" s="6">
        <v>46000</v>
      </c>
      <c r="N925" s="5">
        <v>2636229</v>
      </c>
      <c r="O925" s="6">
        <v>2637633</v>
      </c>
      <c r="P925" s="12">
        <v>1594.95</v>
      </c>
      <c r="Q925" s="6">
        <v>1595.72</v>
      </c>
      <c r="R925" s="12">
        <v>4</v>
      </c>
      <c r="S925" s="6">
        <v>2</v>
      </c>
      <c r="T925" s="13" t="s">
        <v>63</v>
      </c>
      <c r="U925" s="13" t="s">
        <v>78</v>
      </c>
      <c r="V925" s="19" t="s">
        <v>79</v>
      </c>
    </row>
    <row r="926" spans="1:22" x14ac:dyDescent="0.35">
      <c r="A926" s="1">
        <v>42770</v>
      </c>
      <c r="B926">
        <v>76</v>
      </c>
      <c r="C926">
        <v>4</v>
      </c>
      <c r="D926">
        <v>50</v>
      </c>
      <c r="E926" s="39">
        <v>7</v>
      </c>
      <c r="F926" s="33">
        <f t="shared" si="43"/>
        <v>1244</v>
      </c>
      <c r="G926" s="12">
        <f t="shared" si="42"/>
        <v>3510</v>
      </c>
      <c r="H926" s="12">
        <v>4</v>
      </c>
      <c r="I926" s="12">
        <v>15500</v>
      </c>
      <c r="J926">
        <f t="shared" si="41"/>
        <v>0.53999999999996362</v>
      </c>
      <c r="K926" s="31">
        <f t="shared" si="39"/>
        <v>37700</v>
      </c>
      <c r="L926" s="5">
        <v>52700</v>
      </c>
      <c r="M926" s="6">
        <v>15000</v>
      </c>
      <c r="N926" s="5">
        <v>2639776</v>
      </c>
      <c r="O926" s="6">
        <v>2643286</v>
      </c>
      <c r="P926" s="12">
        <v>1596.5</v>
      </c>
      <c r="Q926" s="6">
        <v>1597.04</v>
      </c>
      <c r="R926" s="12">
        <v>4</v>
      </c>
      <c r="S926" s="6">
        <v>2</v>
      </c>
      <c r="T926" s="13" t="s">
        <v>63</v>
      </c>
      <c r="U926" s="13" t="s">
        <v>78</v>
      </c>
      <c r="V926" s="19" t="s">
        <v>79</v>
      </c>
    </row>
    <row r="927" spans="1:22" x14ac:dyDescent="0.35">
      <c r="A927" s="1">
        <v>42771</v>
      </c>
      <c r="B927">
        <v>59</v>
      </c>
      <c r="C927">
        <v>3</v>
      </c>
      <c r="D927">
        <v>59</v>
      </c>
      <c r="E927" s="39">
        <v>7</v>
      </c>
      <c r="F927" s="33">
        <f t="shared" si="43"/>
        <v>1369</v>
      </c>
      <c r="G927" s="12">
        <f t="shared" si="42"/>
        <v>2276</v>
      </c>
      <c r="H927" s="12">
        <v>6</v>
      </c>
      <c r="I927" s="12">
        <v>3500</v>
      </c>
      <c r="J927">
        <f t="shared" si="41"/>
        <v>0.36999999999989086</v>
      </c>
      <c r="K927" s="31">
        <f t="shared" si="39"/>
        <v>31200</v>
      </c>
      <c r="L927" s="5">
        <v>37200</v>
      </c>
      <c r="M927" s="6">
        <v>6000</v>
      </c>
      <c r="N927" s="5">
        <v>2643370</v>
      </c>
      <c r="O927" s="6">
        <v>2645646</v>
      </c>
      <c r="P927" s="12">
        <v>1597.88</v>
      </c>
      <c r="Q927" s="6">
        <v>1598.25</v>
      </c>
      <c r="R927" s="12">
        <v>5</v>
      </c>
      <c r="S927" s="6">
        <v>3</v>
      </c>
      <c r="T927" s="13" t="s">
        <v>63</v>
      </c>
      <c r="U927" s="13" t="s">
        <v>78</v>
      </c>
      <c r="V927" s="19" t="s">
        <v>79</v>
      </c>
    </row>
    <row r="928" spans="1:22" x14ac:dyDescent="0.35">
      <c r="A928" s="1">
        <v>42772</v>
      </c>
      <c r="B928">
        <v>201</v>
      </c>
      <c r="C928">
        <v>10</v>
      </c>
      <c r="D928">
        <v>65</v>
      </c>
      <c r="E928" s="39">
        <v>12</v>
      </c>
      <c r="F928" s="33">
        <f t="shared" si="43"/>
        <v>1943</v>
      </c>
      <c r="G928" s="12">
        <f t="shared" si="42"/>
        <v>3902</v>
      </c>
      <c r="H928" s="12">
        <v>12</v>
      </c>
      <c r="I928" s="12">
        <v>0</v>
      </c>
      <c r="J928">
        <f t="shared" si="41"/>
        <v>0.76999999999998181</v>
      </c>
      <c r="K928" s="31">
        <f t="shared" si="39"/>
        <v>80300</v>
      </c>
      <c r="L928" s="5">
        <v>85300</v>
      </c>
      <c r="M928" s="6">
        <v>5000</v>
      </c>
      <c r="N928" s="5">
        <v>2636665</v>
      </c>
      <c r="O928" s="6">
        <v>2640567</v>
      </c>
      <c r="P928" s="12">
        <v>1599.04</v>
      </c>
      <c r="Q928" s="6">
        <v>1599.81</v>
      </c>
      <c r="R928" s="12">
        <v>9</v>
      </c>
      <c r="S928" s="6">
        <v>4</v>
      </c>
      <c r="T928" s="13" t="s">
        <v>63</v>
      </c>
      <c r="U928" s="13" t="s">
        <v>78</v>
      </c>
      <c r="V928" s="19" t="s">
        <v>79</v>
      </c>
    </row>
    <row r="929" spans="1:22" x14ac:dyDescent="0.35">
      <c r="A929" s="1">
        <v>42773</v>
      </c>
      <c r="B929">
        <v>61</v>
      </c>
      <c r="C929">
        <v>4</v>
      </c>
      <c r="D929">
        <v>51</v>
      </c>
      <c r="E929" s="39">
        <v>6</v>
      </c>
      <c r="F929" s="33">
        <f t="shared" si="43"/>
        <v>1219</v>
      </c>
      <c r="G929" s="12">
        <f t="shared" si="42"/>
        <v>1744</v>
      </c>
      <c r="H929" s="12">
        <v>7</v>
      </c>
      <c r="I929" s="12">
        <v>12000</v>
      </c>
      <c r="J929">
        <f t="shared" si="41"/>
        <v>0.71000000000003638</v>
      </c>
      <c r="K929" s="31">
        <f t="shared" si="39"/>
        <v>-104600</v>
      </c>
      <c r="L929" s="5">
        <v>46400</v>
      </c>
      <c r="M929" s="32">
        <v>151000</v>
      </c>
      <c r="N929" s="5">
        <v>2652261</v>
      </c>
      <c r="O929" s="6">
        <v>2654005</v>
      </c>
      <c r="P929" s="12">
        <v>1599.81</v>
      </c>
      <c r="Q929" s="6">
        <v>1600.52</v>
      </c>
      <c r="R929" s="12">
        <v>4</v>
      </c>
      <c r="S929" s="6">
        <v>3</v>
      </c>
      <c r="T929" s="13" t="s">
        <v>63</v>
      </c>
      <c r="U929" s="13" t="s">
        <v>78</v>
      </c>
      <c r="V929" s="19" t="s">
        <v>79</v>
      </c>
    </row>
    <row r="930" spans="1:22" x14ac:dyDescent="0.35">
      <c r="A930" s="1">
        <v>42774</v>
      </c>
      <c r="B930">
        <v>77</v>
      </c>
      <c r="C930">
        <v>4</v>
      </c>
      <c r="D930">
        <v>50</v>
      </c>
      <c r="E930" s="39">
        <v>7</v>
      </c>
      <c r="F930" s="33">
        <f t="shared" si="43"/>
        <v>1247</v>
      </c>
      <c r="G930" s="12">
        <f t="shared" si="42"/>
        <v>2077</v>
      </c>
      <c r="H930" s="12">
        <v>6</v>
      </c>
      <c r="I930" s="12">
        <v>85000</v>
      </c>
      <c r="J930">
        <f t="shared" si="41"/>
        <v>0.37000000000011823</v>
      </c>
      <c r="K930" s="31">
        <f t="shared" si="39"/>
        <v>28900</v>
      </c>
      <c r="L930" s="5">
        <v>34900</v>
      </c>
      <c r="M930" s="6">
        <v>6000</v>
      </c>
      <c r="N930" s="5">
        <v>2655343</v>
      </c>
      <c r="O930" s="6">
        <v>2657420</v>
      </c>
      <c r="P930" s="12">
        <v>1601.33</v>
      </c>
      <c r="Q930" s="6">
        <v>1601.7</v>
      </c>
      <c r="R930" s="12">
        <v>4</v>
      </c>
      <c r="S930" s="6">
        <v>4</v>
      </c>
      <c r="T930" s="13" t="s">
        <v>63</v>
      </c>
      <c r="U930" s="13" t="s">
        <v>78</v>
      </c>
      <c r="V930" s="19" t="s">
        <v>79</v>
      </c>
    </row>
    <row r="931" spans="1:22" x14ac:dyDescent="0.35">
      <c r="A931" s="1">
        <v>42775</v>
      </c>
      <c r="B931">
        <v>204</v>
      </c>
      <c r="C931">
        <v>16</v>
      </c>
      <c r="D931">
        <v>60</v>
      </c>
      <c r="E931" s="39">
        <v>12</v>
      </c>
      <c r="F931" s="33">
        <f t="shared" si="43"/>
        <v>1876</v>
      </c>
      <c r="G931" s="12">
        <f t="shared" si="42"/>
        <v>2953</v>
      </c>
      <c r="H931" s="12">
        <v>17</v>
      </c>
      <c r="I931" s="12">
        <v>11500</v>
      </c>
      <c r="J931">
        <f t="shared" si="41"/>
        <v>0.71000000000003638</v>
      </c>
      <c r="K931" s="31">
        <f t="shared" si="39"/>
        <v>95800</v>
      </c>
      <c r="L931" s="5">
        <v>102800</v>
      </c>
      <c r="M931" s="6">
        <v>7000</v>
      </c>
      <c r="N931" s="5">
        <v>2658601</v>
      </c>
      <c r="O931" s="6">
        <v>2661554</v>
      </c>
      <c r="P931" s="12">
        <v>1602.53</v>
      </c>
      <c r="Q931" s="6">
        <v>1603.24</v>
      </c>
      <c r="R931" s="12">
        <v>8</v>
      </c>
      <c r="S931" s="6">
        <v>4</v>
      </c>
      <c r="T931" s="13" t="s">
        <v>63</v>
      </c>
      <c r="U931" s="13" t="s">
        <v>78</v>
      </c>
      <c r="V931" s="19" t="s">
        <v>79</v>
      </c>
    </row>
    <row r="932" spans="1:22" x14ac:dyDescent="0.35">
      <c r="A932" s="1">
        <v>42776</v>
      </c>
      <c r="B932">
        <v>50</v>
      </c>
      <c r="C932">
        <v>1</v>
      </c>
      <c r="D932">
        <v>82</v>
      </c>
      <c r="E932" s="39">
        <v>6</v>
      </c>
      <c r="F932" s="33">
        <f t="shared" si="43"/>
        <v>1794</v>
      </c>
      <c r="G932" s="12">
        <f t="shared" si="42"/>
        <v>3211</v>
      </c>
      <c r="H932" s="12">
        <v>10</v>
      </c>
      <c r="I932" s="12">
        <v>3500</v>
      </c>
      <c r="J932">
        <f t="shared" si="41"/>
        <v>0.24000000000000909</v>
      </c>
      <c r="K932" s="31">
        <f t="shared" si="39"/>
        <v>28500</v>
      </c>
      <c r="L932" s="5">
        <v>40500</v>
      </c>
      <c r="M932" s="6">
        <v>12000</v>
      </c>
      <c r="N932" s="5">
        <v>2663961</v>
      </c>
      <c r="O932" s="6">
        <v>2667172</v>
      </c>
      <c r="P932" s="12">
        <v>1604.05</v>
      </c>
      <c r="Q932" s="6">
        <v>1604.29</v>
      </c>
      <c r="R932" s="12">
        <v>4</v>
      </c>
      <c r="S932" s="6">
        <v>2</v>
      </c>
      <c r="T932" s="13" t="s">
        <v>63</v>
      </c>
      <c r="U932" s="13" t="s">
        <v>78</v>
      </c>
      <c r="V932" s="19" t="s">
        <v>79</v>
      </c>
    </row>
    <row r="933" spans="1:22" x14ac:dyDescent="0.35">
      <c r="A933" s="1">
        <v>42777</v>
      </c>
      <c r="B933">
        <v>60</v>
      </c>
      <c r="C933">
        <v>2</v>
      </c>
      <c r="D933">
        <v>40</v>
      </c>
      <c r="E933" s="39">
        <v>8</v>
      </c>
      <c r="F933" s="33">
        <f t="shared" si="43"/>
        <v>988</v>
      </c>
      <c r="G933" s="12">
        <f t="shared" si="42"/>
        <v>2406</v>
      </c>
      <c r="H933" s="12">
        <v>7</v>
      </c>
      <c r="I933" s="12">
        <v>3500</v>
      </c>
      <c r="J933">
        <f t="shared" si="41"/>
        <v>0.46000000000003638</v>
      </c>
      <c r="K933" s="31">
        <f t="shared" si="39"/>
        <v>28200</v>
      </c>
      <c r="L933" s="5">
        <v>34200</v>
      </c>
      <c r="M933" s="6">
        <v>6000</v>
      </c>
      <c r="N933" s="5">
        <v>2667614</v>
      </c>
      <c r="O933" s="6">
        <v>2670020</v>
      </c>
      <c r="P933" s="12">
        <v>1605.17</v>
      </c>
      <c r="Q933" s="6">
        <v>1605.63</v>
      </c>
      <c r="R933" s="12">
        <v>4</v>
      </c>
      <c r="S933" s="6">
        <v>2</v>
      </c>
      <c r="T933" s="13" t="s">
        <v>63</v>
      </c>
      <c r="U933" s="13" t="s">
        <v>78</v>
      </c>
      <c r="V933" s="19" t="s">
        <v>79</v>
      </c>
    </row>
    <row r="934" spans="1:22" x14ac:dyDescent="0.35">
      <c r="A934" s="1">
        <v>42778</v>
      </c>
      <c r="B934">
        <v>43</v>
      </c>
      <c r="C934">
        <v>1</v>
      </c>
      <c r="D934">
        <v>62</v>
      </c>
      <c r="E934" s="39">
        <v>6</v>
      </c>
      <c r="F934" s="33">
        <f t="shared" si="43"/>
        <v>1373</v>
      </c>
      <c r="G934" s="12">
        <f t="shared" si="42"/>
        <v>1130</v>
      </c>
      <c r="H934" s="12">
        <v>13</v>
      </c>
      <c r="I934" s="12">
        <v>0</v>
      </c>
      <c r="J934">
        <f t="shared" si="41"/>
        <v>0.45000000000004547</v>
      </c>
      <c r="K934" s="31">
        <f t="shared" si="39"/>
        <v>29400</v>
      </c>
      <c r="L934" s="5">
        <v>44400</v>
      </c>
      <c r="M934" s="6">
        <v>15000</v>
      </c>
      <c r="N934" s="5">
        <v>2670437</v>
      </c>
      <c r="O934" s="6">
        <v>2671567</v>
      </c>
      <c r="P934" s="12">
        <v>1606.5</v>
      </c>
      <c r="Q934" s="6">
        <v>1606.95</v>
      </c>
      <c r="R934" s="12">
        <v>4</v>
      </c>
      <c r="S934" s="6">
        <v>3</v>
      </c>
      <c r="T934" s="13" t="s">
        <v>63</v>
      </c>
      <c r="U934" s="13" t="s">
        <v>78</v>
      </c>
      <c r="V934" s="19" t="s">
        <v>79</v>
      </c>
    </row>
    <row r="935" spans="1:22" x14ac:dyDescent="0.35">
      <c r="A935" s="1">
        <v>42779</v>
      </c>
      <c r="B935">
        <v>210</v>
      </c>
      <c r="C935">
        <v>7</v>
      </c>
      <c r="D935">
        <v>85</v>
      </c>
      <c r="E935" s="39">
        <v>10</v>
      </c>
      <c r="F935" s="33">
        <f t="shared" si="43"/>
        <v>2358</v>
      </c>
      <c r="G935" s="12">
        <f t="shared" si="42"/>
        <v>3568</v>
      </c>
      <c r="H935" s="12">
        <v>19</v>
      </c>
      <c r="I935" s="12">
        <v>3000</v>
      </c>
      <c r="J935">
        <f t="shared" si="41"/>
        <v>0.75</v>
      </c>
      <c r="K935" s="31">
        <f t="shared" si="39"/>
        <v>88700</v>
      </c>
      <c r="L935" s="5">
        <v>96700</v>
      </c>
      <c r="M935" s="6">
        <v>8000</v>
      </c>
      <c r="N935" s="5">
        <v>2673754</v>
      </c>
      <c r="O935" s="6">
        <v>2677322</v>
      </c>
      <c r="P935" s="12">
        <v>1607.87</v>
      </c>
      <c r="Q935" s="6">
        <v>1608.62</v>
      </c>
      <c r="R935" s="12">
        <v>9</v>
      </c>
      <c r="S935" s="6">
        <v>3</v>
      </c>
      <c r="T935" s="13" t="s">
        <v>63</v>
      </c>
      <c r="U935" s="13" t="s">
        <v>78</v>
      </c>
      <c r="V935" s="19" t="s">
        <v>79</v>
      </c>
    </row>
    <row r="936" spans="1:22" x14ac:dyDescent="0.35">
      <c r="A936" s="1">
        <v>42780</v>
      </c>
      <c r="B936">
        <v>60</v>
      </c>
      <c r="C936">
        <v>1</v>
      </c>
      <c r="D936">
        <v>81</v>
      </c>
      <c r="E936" s="39">
        <v>7</v>
      </c>
      <c r="F936" s="33">
        <f t="shared" si="43"/>
        <v>1804</v>
      </c>
      <c r="G936" s="12">
        <f t="shared" si="42"/>
        <v>1921</v>
      </c>
      <c r="H936" s="12">
        <v>9</v>
      </c>
      <c r="I936" s="12">
        <v>2000</v>
      </c>
      <c r="J936">
        <f t="shared" si="41"/>
        <v>0.51999999999998181</v>
      </c>
      <c r="K936" s="31">
        <f t="shared" si="39"/>
        <v>26300</v>
      </c>
      <c r="L936" s="5">
        <v>39300</v>
      </c>
      <c r="M936" s="6">
        <v>13000</v>
      </c>
      <c r="N936" s="5">
        <v>2619346</v>
      </c>
      <c r="O936" s="6">
        <v>2621267</v>
      </c>
      <c r="P936" s="12">
        <v>1609.38</v>
      </c>
      <c r="Q936" s="6">
        <v>1609.9</v>
      </c>
      <c r="R936" s="12">
        <v>4</v>
      </c>
      <c r="S936" s="6">
        <v>3</v>
      </c>
      <c r="T936" s="13" t="s">
        <v>63</v>
      </c>
      <c r="U936" s="13" t="s">
        <v>78</v>
      </c>
      <c r="V936" s="19" t="s">
        <v>79</v>
      </c>
    </row>
    <row r="937" spans="1:22" x14ac:dyDescent="0.35">
      <c r="A937" s="1">
        <v>42781</v>
      </c>
      <c r="B937">
        <v>84</v>
      </c>
      <c r="C937">
        <v>1</v>
      </c>
      <c r="D937">
        <v>80</v>
      </c>
      <c r="E937" s="39">
        <v>8</v>
      </c>
      <c r="F937" s="33">
        <f t="shared" si="43"/>
        <v>1856</v>
      </c>
      <c r="G937" s="12">
        <f t="shared" si="42"/>
        <v>1156</v>
      </c>
      <c r="H937" s="12">
        <v>9</v>
      </c>
      <c r="I937" s="12">
        <v>0</v>
      </c>
      <c r="J937">
        <f t="shared" si="41"/>
        <v>0.13000000000010914</v>
      </c>
      <c r="K937" s="31">
        <f t="shared" si="39"/>
        <v>-108100</v>
      </c>
      <c r="L937" s="5">
        <v>46900</v>
      </c>
      <c r="M937" s="32">
        <v>155000</v>
      </c>
      <c r="N937" s="5">
        <v>2683283</v>
      </c>
      <c r="O937" s="6">
        <v>2684439</v>
      </c>
      <c r="P937" s="12">
        <v>1610.77</v>
      </c>
      <c r="Q937" s="6">
        <v>1610.9</v>
      </c>
      <c r="R937" s="12">
        <v>5</v>
      </c>
      <c r="S937" s="6">
        <v>6</v>
      </c>
      <c r="T937" s="13" t="s">
        <v>63</v>
      </c>
      <c r="U937" s="13" t="s">
        <v>78</v>
      </c>
      <c r="V937" s="19" t="s">
        <v>79</v>
      </c>
    </row>
    <row r="938" spans="1:22" x14ac:dyDescent="0.35">
      <c r="A938" s="1">
        <v>42782</v>
      </c>
      <c r="B938">
        <v>231</v>
      </c>
      <c r="C938">
        <v>6</v>
      </c>
      <c r="D938">
        <v>48</v>
      </c>
      <c r="E938" s="39">
        <v>11</v>
      </c>
      <c r="F938" s="33">
        <f t="shared" si="43"/>
        <v>1677</v>
      </c>
      <c r="G938" s="12">
        <f t="shared" si="42"/>
        <v>3828</v>
      </c>
      <c r="H938" s="12">
        <v>14</v>
      </c>
      <c r="I938" s="12">
        <v>9000</v>
      </c>
      <c r="J938">
        <f t="shared" si="41"/>
        <v>0.79999999999995453</v>
      </c>
      <c r="K938" s="31">
        <f t="shared" si="39"/>
        <v>90500</v>
      </c>
      <c r="L938" s="5">
        <v>98500</v>
      </c>
      <c r="M938" s="6">
        <v>8000</v>
      </c>
      <c r="N938" s="5">
        <v>2687681</v>
      </c>
      <c r="O938" s="6">
        <v>2691509</v>
      </c>
      <c r="P938" s="12">
        <v>1611</v>
      </c>
      <c r="Q938" s="6">
        <v>1611.8</v>
      </c>
      <c r="R938" s="12">
        <v>10</v>
      </c>
      <c r="S938" s="6">
        <v>3</v>
      </c>
      <c r="T938" s="13" t="s">
        <v>63</v>
      </c>
      <c r="U938" s="13" t="s">
        <v>78</v>
      </c>
      <c r="V938" s="19" t="s">
        <v>79</v>
      </c>
    </row>
    <row r="939" spans="1:22" x14ac:dyDescent="0.35">
      <c r="A939" s="1">
        <v>42783</v>
      </c>
      <c r="B939">
        <v>68</v>
      </c>
      <c r="C939">
        <v>3</v>
      </c>
      <c r="D939">
        <v>32</v>
      </c>
      <c r="E939" s="39">
        <v>7</v>
      </c>
      <c r="F939" s="33">
        <f t="shared" si="43"/>
        <v>856</v>
      </c>
      <c r="G939" s="12">
        <f t="shared" si="42"/>
        <v>1231</v>
      </c>
      <c r="H939" s="12">
        <v>10</v>
      </c>
      <c r="I939" s="12">
        <v>12000</v>
      </c>
      <c r="J939">
        <f t="shared" si="41"/>
        <v>8.9999999999974989E-2</v>
      </c>
      <c r="K939" s="31">
        <f t="shared" si="39"/>
        <v>-81000</v>
      </c>
      <c r="L939" s="5">
        <v>46000</v>
      </c>
      <c r="M939" s="6">
        <v>127000</v>
      </c>
      <c r="N939" s="5">
        <v>2692617</v>
      </c>
      <c r="O939" s="6">
        <v>2693848</v>
      </c>
      <c r="P939" s="12">
        <v>161.83000000000001</v>
      </c>
      <c r="Q939" s="6">
        <v>161.91999999999999</v>
      </c>
      <c r="R939" s="12">
        <v>4</v>
      </c>
      <c r="S939" s="6">
        <v>4</v>
      </c>
      <c r="T939" s="13" t="s">
        <v>63</v>
      </c>
      <c r="U939" s="13" t="s">
        <v>78</v>
      </c>
      <c r="V939" s="19" t="s">
        <v>79</v>
      </c>
    </row>
    <row r="940" spans="1:22" x14ac:dyDescent="0.35">
      <c r="A940" s="1">
        <v>42784</v>
      </c>
      <c r="B940">
        <v>231</v>
      </c>
      <c r="C940">
        <v>6</v>
      </c>
      <c r="D940">
        <v>48</v>
      </c>
      <c r="E940" s="39">
        <v>11</v>
      </c>
      <c r="F940" s="33">
        <f t="shared" si="43"/>
        <v>1677</v>
      </c>
      <c r="G940" s="12">
        <f t="shared" si="42"/>
        <v>3828</v>
      </c>
      <c r="H940" s="12">
        <v>14</v>
      </c>
      <c r="I940" s="12">
        <v>9000</v>
      </c>
      <c r="J940">
        <f t="shared" si="41"/>
        <v>0.79999999999995453</v>
      </c>
      <c r="K940" s="31">
        <f t="shared" si="39"/>
        <v>92000</v>
      </c>
      <c r="L940" s="5">
        <v>98500</v>
      </c>
      <c r="M940" s="6">
        <v>6500</v>
      </c>
      <c r="N940" s="5">
        <v>2687681</v>
      </c>
      <c r="O940" s="6">
        <v>2691509</v>
      </c>
      <c r="P940" s="12">
        <v>1612</v>
      </c>
      <c r="Q940" s="6">
        <v>1612.8</v>
      </c>
      <c r="R940" s="12">
        <v>10</v>
      </c>
      <c r="S940" s="6">
        <v>2</v>
      </c>
      <c r="T940" s="13" t="s">
        <v>63</v>
      </c>
      <c r="U940" s="13" t="s">
        <v>78</v>
      </c>
      <c r="V940" s="19" t="s">
        <v>79</v>
      </c>
    </row>
    <row r="941" spans="1:22" x14ac:dyDescent="0.35">
      <c r="A941" s="1">
        <v>42785</v>
      </c>
      <c r="B941">
        <v>70</v>
      </c>
      <c r="C941">
        <v>1</v>
      </c>
      <c r="D941">
        <v>28</v>
      </c>
      <c r="E941" s="39">
        <v>7</v>
      </c>
      <c r="F941" s="33">
        <f t="shared" si="43"/>
        <v>774</v>
      </c>
      <c r="G941" s="12">
        <f t="shared" si="42"/>
        <v>2131</v>
      </c>
      <c r="H941" s="12">
        <v>14</v>
      </c>
      <c r="I941" s="12">
        <v>7000</v>
      </c>
      <c r="J941">
        <f t="shared" si="41"/>
        <v>0.19000000000005457</v>
      </c>
      <c r="K941" s="31">
        <f t="shared" si="39"/>
        <v>36000</v>
      </c>
      <c r="L941" s="5">
        <v>41000</v>
      </c>
      <c r="M941" s="6">
        <v>5000</v>
      </c>
      <c r="N941" s="5">
        <v>2698421</v>
      </c>
      <c r="O941" s="6">
        <v>2700552</v>
      </c>
      <c r="P941" s="12">
        <v>1612.11</v>
      </c>
      <c r="Q941" s="6">
        <v>1612.3</v>
      </c>
      <c r="R941" s="12">
        <v>4</v>
      </c>
      <c r="S941" s="6">
        <v>3</v>
      </c>
      <c r="T941" s="13" t="s">
        <v>63</v>
      </c>
      <c r="U941" s="13" t="s">
        <v>78</v>
      </c>
      <c r="V941" s="19" t="s">
        <v>79</v>
      </c>
    </row>
    <row r="942" spans="1:22" x14ac:dyDescent="0.35">
      <c r="A942" s="1">
        <v>42786</v>
      </c>
      <c r="B942">
        <v>196</v>
      </c>
      <c r="C942">
        <v>2</v>
      </c>
      <c r="D942">
        <v>32</v>
      </c>
      <c r="E942" s="39">
        <v>9</v>
      </c>
      <c r="F942" s="33">
        <f t="shared" si="43"/>
        <v>1236</v>
      </c>
      <c r="G942" s="12">
        <f t="shared" si="42"/>
        <v>3186</v>
      </c>
      <c r="H942" s="12">
        <v>7</v>
      </c>
      <c r="I942" s="12">
        <v>1000</v>
      </c>
      <c r="J942">
        <f t="shared" si="41"/>
        <v>0.82999999999992724</v>
      </c>
      <c r="K942" s="31">
        <f t="shared" si="39"/>
        <v>66900</v>
      </c>
      <c r="L942" s="5">
        <v>70900</v>
      </c>
      <c r="M942" s="6">
        <v>4000</v>
      </c>
      <c r="N942" s="5">
        <v>2701595</v>
      </c>
      <c r="O942" s="6">
        <v>2704781</v>
      </c>
      <c r="P942" s="12">
        <v>1619.48</v>
      </c>
      <c r="Q942" s="6">
        <v>1620.31</v>
      </c>
      <c r="R942" s="12">
        <v>8</v>
      </c>
      <c r="S942" s="6">
        <v>6</v>
      </c>
      <c r="T942" s="13" t="s">
        <v>63</v>
      </c>
      <c r="U942" s="13" t="s">
        <v>78</v>
      </c>
      <c r="V942" s="19" t="s">
        <v>79</v>
      </c>
    </row>
    <row r="943" spans="1:22" x14ac:dyDescent="0.35">
      <c r="A943" s="1">
        <v>42787</v>
      </c>
      <c r="B943">
        <v>74</v>
      </c>
      <c r="C943">
        <v>1</v>
      </c>
      <c r="D943">
        <v>52</v>
      </c>
      <c r="E943" s="39">
        <v>7</v>
      </c>
      <c r="F943" s="33">
        <f t="shared" si="43"/>
        <v>1266</v>
      </c>
      <c r="G943" s="12">
        <f t="shared" si="42"/>
        <v>2689</v>
      </c>
      <c r="H943" s="12">
        <v>9</v>
      </c>
      <c r="I943" s="12">
        <v>12000</v>
      </c>
      <c r="J943">
        <f t="shared" si="41"/>
        <v>0.51999999999998181</v>
      </c>
      <c r="K943" s="31">
        <f t="shared" si="39"/>
        <v>20900</v>
      </c>
      <c r="L943" s="5">
        <v>38900</v>
      </c>
      <c r="M943" s="6">
        <v>18000</v>
      </c>
      <c r="N943" s="5">
        <v>2705864</v>
      </c>
      <c r="O943" s="6">
        <v>2708553</v>
      </c>
      <c r="P943" s="12">
        <v>1621.46</v>
      </c>
      <c r="Q943" s="6">
        <v>1621.98</v>
      </c>
      <c r="R943" s="12">
        <v>4</v>
      </c>
      <c r="S943" s="6">
        <v>3</v>
      </c>
      <c r="T943" s="13" t="s">
        <v>63</v>
      </c>
      <c r="U943" s="13" t="s">
        <v>78</v>
      </c>
      <c r="V943" s="19" t="s">
        <v>79</v>
      </c>
    </row>
    <row r="944" spans="1:22" x14ac:dyDescent="0.35">
      <c r="A944" s="1">
        <v>42788</v>
      </c>
      <c r="B944">
        <v>65</v>
      </c>
      <c r="C944">
        <v>1</v>
      </c>
      <c r="D944">
        <v>38</v>
      </c>
      <c r="E944" s="39">
        <v>7</v>
      </c>
      <c r="F944" s="33">
        <f t="shared" si="43"/>
        <v>959</v>
      </c>
      <c r="G944" s="12">
        <f t="shared" si="42"/>
        <v>1914</v>
      </c>
      <c r="H944" s="12">
        <v>4</v>
      </c>
      <c r="I944" s="12">
        <v>3500</v>
      </c>
      <c r="J944">
        <f t="shared" si="41"/>
        <v>0.57999999999992724</v>
      </c>
      <c r="K944" s="31">
        <f t="shared" si="39"/>
        <v>23200</v>
      </c>
      <c r="L944" s="5">
        <v>33200</v>
      </c>
      <c r="M944" s="32">
        <v>10000</v>
      </c>
      <c r="N944" s="5">
        <v>2708588</v>
      </c>
      <c r="O944" s="6">
        <v>2710502</v>
      </c>
      <c r="P944" s="12">
        <v>1622.77</v>
      </c>
      <c r="Q944" s="6">
        <v>1623.35</v>
      </c>
      <c r="R944" s="12">
        <v>4</v>
      </c>
      <c r="S944" s="6">
        <v>6</v>
      </c>
      <c r="T944" s="13" t="s">
        <v>63</v>
      </c>
      <c r="U944" s="13" t="s">
        <v>78</v>
      </c>
      <c r="V944" s="19" t="s">
        <v>79</v>
      </c>
    </row>
    <row r="945" spans="1:22" x14ac:dyDescent="0.35">
      <c r="A945" s="1">
        <v>42789</v>
      </c>
      <c r="B945">
        <v>209</v>
      </c>
      <c r="C945">
        <v>9</v>
      </c>
      <c r="D945">
        <v>52</v>
      </c>
      <c r="E945" s="39">
        <v>9</v>
      </c>
      <c r="F945" s="33">
        <f t="shared" si="43"/>
        <v>1703</v>
      </c>
      <c r="G945" s="12">
        <f t="shared" si="42"/>
        <v>31167</v>
      </c>
      <c r="H945" s="12">
        <v>9</v>
      </c>
      <c r="I945" s="12">
        <v>3500</v>
      </c>
      <c r="J945">
        <f t="shared" si="41"/>
        <v>0.41000000000008185</v>
      </c>
      <c r="K945" s="31">
        <f t="shared" si="39"/>
        <v>76500</v>
      </c>
      <c r="L945" s="5">
        <v>86500</v>
      </c>
      <c r="M945" s="32">
        <v>10000</v>
      </c>
      <c r="N945" s="5">
        <v>2710502</v>
      </c>
      <c r="O945" s="6">
        <v>2741669</v>
      </c>
      <c r="P945" s="12">
        <v>1624.12</v>
      </c>
      <c r="Q945" s="6">
        <v>1624.53</v>
      </c>
      <c r="R945" s="12">
        <v>11</v>
      </c>
      <c r="S945" s="6">
        <v>4</v>
      </c>
      <c r="T945" s="13" t="s">
        <v>63</v>
      </c>
      <c r="U945" s="13" t="s">
        <v>78</v>
      </c>
      <c r="V945" s="19" t="s">
        <v>79</v>
      </c>
    </row>
    <row r="946" spans="1:22" x14ac:dyDescent="0.35">
      <c r="A946" s="1">
        <v>42790</v>
      </c>
      <c r="B946">
        <v>72</v>
      </c>
      <c r="C946">
        <v>2</v>
      </c>
      <c r="D946">
        <v>41</v>
      </c>
      <c r="E946" s="39">
        <v>7</v>
      </c>
      <c r="F946" s="33">
        <f t="shared" si="43"/>
        <v>1044</v>
      </c>
      <c r="G946" s="12">
        <f t="shared" si="42"/>
        <v>1899</v>
      </c>
      <c r="H946" s="12">
        <v>8</v>
      </c>
      <c r="I946" s="12">
        <v>13000</v>
      </c>
      <c r="J946">
        <f t="shared" si="41"/>
        <v>0.43000000000006366</v>
      </c>
      <c r="K946" s="31">
        <f t="shared" si="39"/>
        <v>20000</v>
      </c>
      <c r="L946" s="5">
        <v>36000</v>
      </c>
      <c r="M946" s="6">
        <v>16000</v>
      </c>
      <c r="N946" s="5">
        <v>2716815</v>
      </c>
      <c r="O946" s="6">
        <v>2718714</v>
      </c>
      <c r="P946" s="12">
        <v>1626.48</v>
      </c>
      <c r="Q946" s="6">
        <v>1626.91</v>
      </c>
      <c r="R946" s="12">
        <v>3</v>
      </c>
      <c r="S946" s="6">
        <v>4</v>
      </c>
      <c r="T946" s="13" t="s">
        <v>63</v>
      </c>
      <c r="U946" s="13" t="s">
        <v>78</v>
      </c>
      <c r="V946" s="19" t="s">
        <v>79</v>
      </c>
    </row>
    <row r="947" spans="1:22" x14ac:dyDescent="0.35">
      <c r="A947" s="1">
        <v>42791</v>
      </c>
      <c r="B947">
        <v>60</v>
      </c>
      <c r="C947">
        <v>5</v>
      </c>
      <c r="D947">
        <v>28</v>
      </c>
      <c r="E947" s="39">
        <v>7</v>
      </c>
      <c r="F947" s="33">
        <f t="shared" si="43"/>
        <v>760</v>
      </c>
      <c r="G947" s="12">
        <f t="shared" si="42"/>
        <v>746</v>
      </c>
      <c r="H947" s="12">
        <v>3</v>
      </c>
      <c r="I947" s="12">
        <v>1000</v>
      </c>
      <c r="J947">
        <f t="shared" si="41"/>
        <v>0.50999999999999091</v>
      </c>
      <c r="K947" s="31">
        <f t="shared" si="39"/>
        <v>24100</v>
      </c>
      <c r="L947" s="5">
        <v>29100</v>
      </c>
      <c r="M947" s="6">
        <v>5000</v>
      </c>
      <c r="N947" s="5">
        <v>2719874</v>
      </c>
      <c r="O947" s="6">
        <v>2720620</v>
      </c>
      <c r="P947" s="12">
        <v>1627.84</v>
      </c>
      <c r="Q947" s="6">
        <v>1628.35</v>
      </c>
      <c r="R947" s="12">
        <v>4</v>
      </c>
      <c r="S947" s="6">
        <v>3</v>
      </c>
      <c r="T947" s="13" t="s">
        <v>63</v>
      </c>
      <c r="U947" s="13" t="s">
        <v>78</v>
      </c>
      <c r="V947" s="19" t="s">
        <v>79</v>
      </c>
    </row>
    <row r="948" spans="1:22" x14ac:dyDescent="0.35">
      <c r="A948" s="1">
        <v>42792</v>
      </c>
      <c r="B948">
        <v>53</v>
      </c>
      <c r="C948">
        <v>2</v>
      </c>
      <c r="D948">
        <v>44</v>
      </c>
      <c r="E948" s="39">
        <v>7</v>
      </c>
      <c r="F948" s="33">
        <f t="shared" si="43"/>
        <v>1047</v>
      </c>
      <c r="G948" s="12">
        <f t="shared" si="42"/>
        <v>1836</v>
      </c>
      <c r="H948" s="12">
        <v>4</v>
      </c>
      <c r="I948" s="12">
        <v>1000</v>
      </c>
      <c r="J948">
        <f t="shared" si="41"/>
        <v>0.38999999999987267</v>
      </c>
      <c r="K948" s="31">
        <f t="shared" si="39"/>
        <v>22900</v>
      </c>
      <c r="L948" s="5">
        <v>28900</v>
      </c>
      <c r="M948" s="6">
        <v>6000</v>
      </c>
      <c r="N948" s="5">
        <v>2722771</v>
      </c>
      <c r="O948" s="6">
        <v>2724607</v>
      </c>
      <c r="P948" s="12">
        <v>1629.21</v>
      </c>
      <c r="Q948" s="6">
        <v>1629.6</v>
      </c>
      <c r="R948" s="12">
        <v>4</v>
      </c>
      <c r="S948" s="6">
        <v>3</v>
      </c>
      <c r="T948" s="13" t="s">
        <v>63</v>
      </c>
      <c r="U948" s="13" t="s">
        <v>78</v>
      </c>
      <c r="V948" s="19" t="s">
        <v>79</v>
      </c>
    </row>
    <row r="949" spans="1:22" x14ac:dyDescent="0.35">
      <c r="A949" s="1">
        <v>42793</v>
      </c>
      <c r="B949">
        <v>246</v>
      </c>
      <c r="C949">
        <v>6</v>
      </c>
      <c r="D949">
        <v>36</v>
      </c>
      <c r="E949" s="39">
        <v>8</v>
      </c>
      <c r="F949" s="33">
        <f t="shared" si="43"/>
        <v>1482</v>
      </c>
      <c r="G949" s="12">
        <f t="shared" si="42"/>
        <v>4406</v>
      </c>
      <c r="H949" s="12">
        <v>18</v>
      </c>
      <c r="I949" s="35">
        <v>10000</v>
      </c>
      <c r="J949">
        <f t="shared" si="41"/>
        <v>8.9999999999918145E-2</v>
      </c>
      <c r="K949" s="31">
        <f t="shared" si="39"/>
        <v>97600</v>
      </c>
      <c r="L949" s="5">
        <v>103600</v>
      </c>
      <c r="M949" s="6">
        <v>6000</v>
      </c>
      <c r="N949" s="5">
        <v>2725750</v>
      </c>
      <c r="O949" s="6">
        <v>2730156</v>
      </c>
      <c r="P949" s="12">
        <v>1638.41</v>
      </c>
      <c r="Q949" s="6">
        <v>1638.5</v>
      </c>
      <c r="R949" s="12">
        <v>10</v>
      </c>
      <c r="S949" s="6">
        <v>4</v>
      </c>
      <c r="T949" s="13" t="s">
        <v>63</v>
      </c>
      <c r="U949" s="13" t="s">
        <v>78</v>
      </c>
      <c r="V949" s="19" t="s">
        <v>79</v>
      </c>
    </row>
    <row r="950" spans="1:22" x14ac:dyDescent="0.35">
      <c r="A950" s="1">
        <v>42794</v>
      </c>
      <c r="B950">
        <v>71</v>
      </c>
      <c r="C950">
        <v>2</v>
      </c>
      <c r="D950">
        <v>36</v>
      </c>
      <c r="E950" s="39">
        <v>7</v>
      </c>
      <c r="F950" s="33">
        <f t="shared" si="43"/>
        <v>941</v>
      </c>
      <c r="G950" s="12">
        <f t="shared" si="42"/>
        <v>2434</v>
      </c>
      <c r="H950" s="12">
        <v>7</v>
      </c>
      <c r="I950" s="12">
        <v>0</v>
      </c>
      <c r="J950">
        <f t="shared" si="41"/>
        <v>0.39000000000010004</v>
      </c>
      <c r="K950" s="31">
        <f t="shared" si="39"/>
        <v>29200</v>
      </c>
      <c r="L950" s="5">
        <v>33200</v>
      </c>
      <c r="M950" s="6">
        <v>4000</v>
      </c>
      <c r="N950" s="5">
        <v>2730347</v>
      </c>
      <c r="O950" s="6">
        <v>2732781</v>
      </c>
      <c r="P950" s="12">
        <v>1632.58</v>
      </c>
      <c r="Q950" s="6">
        <v>1632.97</v>
      </c>
      <c r="R950" s="12">
        <v>4</v>
      </c>
      <c r="S950" s="6">
        <v>3</v>
      </c>
      <c r="T950" s="13" t="s">
        <v>63</v>
      </c>
      <c r="U950" s="13" t="s">
        <v>78</v>
      </c>
      <c r="V950" s="19" t="s">
        <v>79</v>
      </c>
    </row>
    <row r="951" spans="1:22" x14ac:dyDescent="0.35">
      <c r="A951" s="1">
        <v>42795</v>
      </c>
      <c r="B951">
        <v>80</v>
      </c>
      <c r="C951">
        <v>0</v>
      </c>
      <c r="D951">
        <v>40</v>
      </c>
      <c r="E951" s="39">
        <v>8</v>
      </c>
      <c r="F951" s="33">
        <f t="shared" si="43"/>
        <v>1040</v>
      </c>
      <c r="G951" s="12">
        <f t="shared" si="42"/>
        <v>1656</v>
      </c>
      <c r="H951" s="12">
        <v>10</v>
      </c>
      <c r="I951" s="12">
        <v>3500</v>
      </c>
      <c r="J951">
        <f t="shared" si="41"/>
        <v>0.32000000000016371</v>
      </c>
      <c r="K951" s="31">
        <f t="shared" si="39"/>
        <v>42200</v>
      </c>
      <c r="L951" s="5">
        <v>52200</v>
      </c>
      <c r="M951" s="6">
        <v>10000</v>
      </c>
      <c r="N951" s="5">
        <v>2732820</v>
      </c>
      <c r="O951" s="6">
        <v>2734476</v>
      </c>
      <c r="P951" s="12">
        <v>1633.81</v>
      </c>
      <c r="Q951" s="6">
        <v>1634.13</v>
      </c>
      <c r="R951" s="12">
        <v>4</v>
      </c>
      <c r="S951" s="6">
        <v>3</v>
      </c>
      <c r="T951" s="13" t="s">
        <v>63</v>
      </c>
      <c r="U951" s="13" t="s">
        <v>78</v>
      </c>
      <c r="V951" s="19" t="s">
        <v>79</v>
      </c>
    </row>
    <row r="952" spans="1:22" x14ac:dyDescent="0.35">
      <c r="A952" s="1">
        <v>42796</v>
      </c>
      <c r="B952">
        <v>210</v>
      </c>
      <c r="C952">
        <v>8</v>
      </c>
      <c r="D952">
        <v>69</v>
      </c>
      <c r="E952" s="39">
        <v>12</v>
      </c>
      <c r="F952" s="33">
        <f t="shared" si="43"/>
        <v>2042</v>
      </c>
      <c r="G952" s="12">
        <f t="shared" si="42"/>
        <v>4621</v>
      </c>
      <c r="H952" s="12">
        <v>15</v>
      </c>
      <c r="I952" s="12">
        <v>0</v>
      </c>
      <c r="J952">
        <f t="shared" si="41"/>
        <v>0.24000000000000909</v>
      </c>
      <c r="K952" s="31">
        <f t="shared" si="39"/>
        <v>82100</v>
      </c>
      <c r="L952" s="5">
        <v>90100</v>
      </c>
      <c r="M952" s="6">
        <v>8000</v>
      </c>
      <c r="N952" s="5">
        <v>2735552</v>
      </c>
      <c r="O952" s="6">
        <v>2740173</v>
      </c>
      <c r="P952" s="12">
        <v>1634.95</v>
      </c>
      <c r="Q952" s="6">
        <v>1635.19</v>
      </c>
      <c r="R952" s="12">
        <v>9</v>
      </c>
      <c r="S952" s="6">
        <v>6</v>
      </c>
      <c r="T952" s="13" t="s">
        <v>63</v>
      </c>
      <c r="U952" s="13" t="s">
        <v>78</v>
      </c>
      <c r="V952" s="19" t="s">
        <v>79</v>
      </c>
    </row>
    <row r="953" spans="1:22" x14ac:dyDescent="0.35">
      <c r="A953" s="1">
        <v>42797</v>
      </c>
      <c r="B953">
        <v>60</v>
      </c>
      <c r="C953">
        <v>2</v>
      </c>
      <c r="D953">
        <v>33</v>
      </c>
      <c r="E953" s="39">
        <v>7</v>
      </c>
      <c r="F953" s="33">
        <f t="shared" si="43"/>
        <v>848</v>
      </c>
      <c r="G953" s="12">
        <f t="shared" si="42"/>
        <v>2196</v>
      </c>
      <c r="H953" s="12">
        <v>12</v>
      </c>
      <c r="I953" s="12">
        <v>0</v>
      </c>
      <c r="J953">
        <f t="shared" si="41"/>
        <v>0.44000000000005457</v>
      </c>
      <c r="K953" s="31">
        <f t="shared" si="39"/>
        <v>25800</v>
      </c>
      <c r="L953" s="5">
        <v>31800</v>
      </c>
      <c r="M953" s="6">
        <v>6000</v>
      </c>
      <c r="N953" s="5">
        <v>2740740</v>
      </c>
      <c r="O953" s="6">
        <v>2742936</v>
      </c>
      <c r="P953" s="12">
        <v>1636.97</v>
      </c>
      <c r="Q953" s="6">
        <v>1637.41</v>
      </c>
      <c r="R953" s="12">
        <v>4</v>
      </c>
      <c r="S953" s="6">
        <v>3</v>
      </c>
      <c r="T953" s="13" t="s">
        <v>63</v>
      </c>
      <c r="U953" s="13" t="s">
        <v>78</v>
      </c>
      <c r="V953" s="19" t="s">
        <v>79</v>
      </c>
    </row>
    <row r="954" spans="1:22" x14ac:dyDescent="0.35">
      <c r="A954" s="1">
        <v>42798</v>
      </c>
      <c r="B954">
        <v>50</v>
      </c>
      <c r="C954">
        <v>1</v>
      </c>
      <c r="D954">
        <v>27</v>
      </c>
      <c r="E954" s="39">
        <v>8</v>
      </c>
      <c r="F954" s="33">
        <f t="shared" si="43"/>
        <v>694</v>
      </c>
      <c r="G954" s="12">
        <f t="shared" si="42"/>
        <v>1633</v>
      </c>
      <c r="H954" s="12">
        <v>9</v>
      </c>
      <c r="I954" s="12">
        <v>3500</v>
      </c>
      <c r="J954">
        <f t="shared" si="41"/>
        <v>0.52999999999997272</v>
      </c>
      <c r="K954" s="31">
        <f t="shared" si="39"/>
        <v>24000</v>
      </c>
      <c r="L954" s="5">
        <v>29000</v>
      </c>
      <c r="M954" s="6">
        <v>5000</v>
      </c>
      <c r="N954" s="5">
        <v>2744041</v>
      </c>
      <c r="O954" s="6">
        <v>2745674</v>
      </c>
      <c r="P954" s="12">
        <v>1638.33</v>
      </c>
      <c r="Q954" s="6">
        <v>1638.86</v>
      </c>
      <c r="R954" s="12">
        <v>4</v>
      </c>
      <c r="S954" s="6">
        <v>4</v>
      </c>
      <c r="T954" s="13" t="s">
        <v>63</v>
      </c>
      <c r="U954" s="13" t="s">
        <v>78</v>
      </c>
      <c r="V954" s="19" t="s">
        <v>79</v>
      </c>
    </row>
    <row r="955" spans="1:22" x14ac:dyDescent="0.35">
      <c r="A955" s="1">
        <v>42799</v>
      </c>
      <c r="B955">
        <v>51</v>
      </c>
      <c r="C955">
        <v>2</v>
      </c>
      <c r="D955">
        <v>50</v>
      </c>
      <c r="E955" s="39">
        <v>7</v>
      </c>
      <c r="F955" s="33">
        <f t="shared" si="43"/>
        <v>1161</v>
      </c>
      <c r="G955" s="12">
        <f t="shared" si="42"/>
        <v>3261</v>
      </c>
      <c r="H955" s="12">
        <v>7</v>
      </c>
      <c r="I955" s="12">
        <v>3500</v>
      </c>
      <c r="J955">
        <f t="shared" si="41"/>
        <v>0.61000000000012733</v>
      </c>
      <c r="K955" s="31">
        <f t="shared" si="39"/>
        <v>29700</v>
      </c>
      <c r="L955" s="5">
        <v>33700</v>
      </c>
      <c r="M955" s="6">
        <v>4000</v>
      </c>
      <c r="N955" s="5">
        <v>2746774</v>
      </c>
      <c r="O955" s="6">
        <v>2750035</v>
      </c>
      <c r="P955" s="12">
        <v>1639.77</v>
      </c>
      <c r="Q955" s="6">
        <v>1640.38</v>
      </c>
      <c r="R955" s="12">
        <v>4</v>
      </c>
      <c r="S955" s="6">
        <v>5</v>
      </c>
      <c r="T955" s="13" t="s">
        <v>63</v>
      </c>
      <c r="U955" s="13" t="s">
        <v>78</v>
      </c>
      <c r="V955" s="19" t="s">
        <v>79</v>
      </c>
    </row>
    <row r="956" spans="1:22" x14ac:dyDescent="0.35">
      <c r="A956" s="1">
        <v>42800</v>
      </c>
      <c r="B956">
        <v>201</v>
      </c>
      <c r="C956">
        <v>7</v>
      </c>
      <c r="D956">
        <v>42</v>
      </c>
      <c r="E956" s="39">
        <v>9</v>
      </c>
      <c r="F956" s="33">
        <f t="shared" si="43"/>
        <v>1471</v>
      </c>
      <c r="G956" s="12">
        <f t="shared" si="42"/>
        <v>3479</v>
      </c>
      <c r="H956" s="12">
        <v>14</v>
      </c>
      <c r="I956" s="12">
        <v>15500</v>
      </c>
      <c r="J956">
        <f t="shared" si="41"/>
        <v>0.83999999999991815</v>
      </c>
      <c r="K956" s="31">
        <f t="shared" si="39"/>
        <v>79000</v>
      </c>
      <c r="L956" s="5">
        <v>95000</v>
      </c>
      <c r="M956" s="6">
        <v>16000</v>
      </c>
      <c r="N956" s="5">
        <v>2750483</v>
      </c>
      <c r="O956" s="6">
        <v>2753962</v>
      </c>
      <c r="P956" s="12">
        <v>1641.23</v>
      </c>
      <c r="Q956" s="6">
        <v>1642.07</v>
      </c>
      <c r="R956" s="12">
        <v>8</v>
      </c>
      <c r="S956" s="6">
        <v>4</v>
      </c>
      <c r="T956" s="13" t="s">
        <v>63</v>
      </c>
      <c r="U956" s="13" t="s">
        <v>78</v>
      </c>
      <c r="V956" s="19" t="s">
        <v>79</v>
      </c>
    </row>
    <row r="957" spans="1:22" x14ac:dyDescent="0.35">
      <c r="A957" s="1">
        <v>42801</v>
      </c>
      <c r="B957">
        <v>48</v>
      </c>
      <c r="C957">
        <v>3</v>
      </c>
      <c r="D957">
        <v>52</v>
      </c>
      <c r="E957" s="39">
        <v>7</v>
      </c>
      <c r="F957" s="33">
        <f t="shared" si="43"/>
        <v>1196</v>
      </c>
      <c r="G957" s="12">
        <f t="shared" si="42"/>
        <v>1910</v>
      </c>
      <c r="H957" s="12">
        <v>15</v>
      </c>
      <c r="I957" s="12">
        <v>0</v>
      </c>
      <c r="J957">
        <f t="shared" si="41"/>
        <v>0.67999999999983629</v>
      </c>
      <c r="K957" s="31">
        <f t="shared" si="39"/>
        <v>22600</v>
      </c>
      <c r="L957" s="5">
        <v>26600</v>
      </c>
      <c r="M957" s="6">
        <v>4000</v>
      </c>
      <c r="N957" s="5">
        <v>2754991</v>
      </c>
      <c r="O957" s="6">
        <v>2756901</v>
      </c>
      <c r="P957" s="12">
        <v>1642.9</v>
      </c>
      <c r="Q957" s="6">
        <v>1643.58</v>
      </c>
      <c r="R957" s="12">
        <v>3</v>
      </c>
      <c r="S957" s="6">
        <v>2</v>
      </c>
      <c r="T957" s="13" t="s">
        <v>63</v>
      </c>
      <c r="U957" s="13" t="s">
        <v>78</v>
      </c>
      <c r="V957" s="19" t="s">
        <v>79</v>
      </c>
    </row>
    <row r="958" spans="1:22" x14ac:dyDescent="0.35">
      <c r="A958" s="1">
        <v>42802</v>
      </c>
      <c r="B958">
        <v>65</v>
      </c>
      <c r="C958">
        <v>2</v>
      </c>
      <c r="D958">
        <v>42</v>
      </c>
      <c r="E958" s="39">
        <v>6</v>
      </c>
      <c r="F958" s="33">
        <f t="shared" si="43"/>
        <v>1043</v>
      </c>
      <c r="G958" s="12">
        <f t="shared" si="42"/>
        <v>2522</v>
      </c>
      <c r="H958" s="12">
        <v>13</v>
      </c>
      <c r="I958" s="12">
        <v>5000</v>
      </c>
      <c r="J958">
        <f t="shared" si="41"/>
        <v>0.13000000000010914</v>
      </c>
      <c r="K958" s="31">
        <f t="shared" si="39"/>
        <v>32600</v>
      </c>
      <c r="L958" s="5">
        <v>40600</v>
      </c>
      <c r="M958" s="6">
        <v>8000</v>
      </c>
      <c r="N958" s="5">
        <v>2758134</v>
      </c>
      <c r="O958" s="6">
        <v>2760656</v>
      </c>
      <c r="P958" s="12">
        <v>1644.76</v>
      </c>
      <c r="Q958" s="6">
        <v>1644.89</v>
      </c>
      <c r="R958" s="12">
        <v>4</v>
      </c>
      <c r="S958" s="6">
        <v>4</v>
      </c>
      <c r="T958" s="13" t="s">
        <v>63</v>
      </c>
      <c r="U958" s="13" t="s">
        <v>78</v>
      </c>
      <c r="V958" s="19" t="s">
        <v>79</v>
      </c>
    </row>
    <row r="959" spans="1:22" x14ac:dyDescent="0.35">
      <c r="A959" s="1">
        <v>42803</v>
      </c>
      <c r="B959">
        <v>207</v>
      </c>
      <c r="C959">
        <v>3</v>
      </c>
      <c r="D959">
        <v>43</v>
      </c>
      <c r="E959" s="39">
        <v>7</v>
      </c>
      <c r="F959" s="33">
        <f t="shared" si="43"/>
        <v>1493</v>
      </c>
      <c r="G959" s="12">
        <f t="shared" si="42"/>
        <v>3537</v>
      </c>
      <c r="H959" s="12">
        <v>26</v>
      </c>
      <c r="I959" s="35">
        <v>10000</v>
      </c>
      <c r="J959">
        <f t="shared" si="41"/>
        <v>0.89000000000010004</v>
      </c>
      <c r="K959" s="31">
        <f t="shared" si="39"/>
        <v>89500</v>
      </c>
      <c r="L959" s="5">
        <v>95500</v>
      </c>
      <c r="M959" s="6">
        <v>6000</v>
      </c>
      <c r="N959" s="5">
        <v>2760975</v>
      </c>
      <c r="O959" s="6">
        <v>2764512</v>
      </c>
      <c r="P959" s="12">
        <v>1645.54</v>
      </c>
      <c r="Q959" s="6">
        <v>1646.43</v>
      </c>
      <c r="R959" s="12">
        <v>10</v>
      </c>
      <c r="S959" s="6">
        <v>4</v>
      </c>
      <c r="T959" s="13" t="s">
        <v>63</v>
      </c>
      <c r="U959" s="13" t="s">
        <v>78</v>
      </c>
      <c r="V959" s="19" t="s">
        <v>79</v>
      </c>
    </row>
    <row r="960" spans="1:22" x14ac:dyDescent="0.35">
      <c r="A960" s="1">
        <v>42804</v>
      </c>
      <c r="B960">
        <v>38</v>
      </c>
      <c r="C960">
        <v>4</v>
      </c>
      <c r="D960">
        <v>36</v>
      </c>
      <c r="E960" s="39">
        <v>6</v>
      </c>
      <c r="F960" s="33">
        <f t="shared" si="43"/>
        <v>850</v>
      </c>
      <c r="G960" s="12">
        <f t="shared" si="42"/>
        <v>2659</v>
      </c>
      <c r="H960" s="12">
        <v>17</v>
      </c>
      <c r="I960" s="12">
        <v>0</v>
      </c>
      <c r="J960">
        <f t="shared" si="41"/>
        <v>0.71000000000003638</v>
      </c>
      <c r="K960" s="31">
        <f t="shared" si="39"/>
        <v>-165500</v>
      </c>
      <c r="L960" s="5">
        <v>29500</v>
      </c>
      <c r="M960" s="6">
        <v>195000</v>
      </c>
      <c r="N960" s="5">
        <v>2765595</v>
      </c>
      <c r="O960" s="6">
        <v>2768254</v>
      </c>
      <c r="P960" s="12">
        <v>1647.32</v>
      </c>
      <c r="Q960" s="6">
        <v>1648.03</v>
      </c>
      <c r="R960" s="12">
        <v>4</v>
      </c>
      <c r="S960" s="6">
        <v>3</v>
      </c>
      <c r="T960" s="13" t="s">
        <v>63</v>
      </c>
      <c r="U960" s="13" t="s">
        <v>78</v>
      </c>
      <c r="V960" s="19" t="s">
        <v>79</v>
      </c>
    </row>
    <row r="961" spans="1:22" x14ac:dyDescent="0.35">
      <c r="A961" s="1">
        <v>42805</v>
      </c>
      <c r="B961">
        <v>52</v>
      </c>
      <c r="C961">
        <v>1</v>
      </c>
      <c r="D961">
        <v>44</v>
      </c>
      <c r="E961" s="39">
        <v>8</v>
      </c>
      <c r="F961" s="33">
        <f t="shared" si="43"/>
        <v>1040</v>
      </c>
      <c r="G961" s="12">
        <f t="shared" si="42"/>
        <v>2100</v>
      </c>
      <c r="H961" s="12">
        <v>11</v>
      </c>
      <c r="I961" s="12">
        <v>3500</v>
      </c>
      <c r="J961">
        <f t="shared" si="41"/>
        <v>1</v>
      </c>
      <c r="K961" s="31">
        <f t="shared" si="39"/>
        <v>26500</v>
      </c>
      <c r="L961" s="5">
        <v>42500</v>
      </c>
      <c r="M961" s="6">
        <v>16000</v>
      </c>
      <c r="N961" s="5">
        <v>2768325</v>
      </c>
      <c r="O961" s="6">
        <v>2770425</v>
      </c>
      <c r="P961" s="12">
        <v>1648.83</v>
      </c>
      <c r="Q961" s="6">
        <v>1649.83</v>
      </c>
      <c r="R961" s="12">
        <v>4</v>
      </c>
      <c r="S961" s="6">
        <v>4</v>
      </c>
      <c r="T961" s="13" t="s">
        <v>63</v>
      </c>
      <c r="U961" s="13" t="s">
        <v>78</v>
      </c>
      <c r="V961" s="19" t="s">
        <v>79</v>
      </c>
    </row>
    <row r="962" spans="1:22" x14ac:dyDescent="0.35">
      <c r="A962" s="1">
        <v>42806</v>
      </c>
      <c r="B962">
        <v>43</v>
      </c>
      <c r="C962">
        <v>1</v>
      </c>
      <c r="D962">
        <v>62</v>
      </c>
      <c r="E962" s="39">
        <v>7</v>
      </c>
      <c r="F962" s="33">
        <f t="shared" si="43"/>
        <v>1373</v>
      </c>
      <c r="G962" s="12">
        <f t="shared" si="42"/>
        <v>1741</v>
      </c>
      <c r="H962" s="12">
        <v>13</v>
      </c>
      <c r="I962" s="12">
        <v>12000</v>
      </c>
      <c r="J962">
        <f t="shared" si="41"/>
        <v>0.45000000000004547</v>
      </c>
      <c r="K962" s="31">
        <f t="shared" si="39"/>
        <v>29400</v>
      </c>
      <c r="L962" s="5">
        <v>44400</v>
      </c>
      <c r="M962" s="6">
        <v>15000</v>
      </c>
      <c r="N962" s="5">
        <v>2670437</v>
      </c>
      <c r="O962" s="6">
        <v>2672178</v>
      </c>
      <c r="P962" s="12">
        <v>1606.5</v>
      </c>
      <c r="Q962" s="6">
        <v>1606.95</v>
      </c>
      <c r="R962" s="12">
        <v>4</v>
      </c>
      <c r="S962" s="6">
        <v>3</v>
      </c>
      <c r="T962" s="13" t="s">
        <v>63</v>
      </c>
      <c r="U962" s="13" t="s">
        <v>78</v>
      </c>
      <c r="V962" s="19" t="s">
        <v>79</v>
      </c>
    </row>
    <row r="963" spans="1:22" x14ac:dyDescent="0.35">
      <c r="A963" s="1">
        <v>42807</v>
      </c>
      <c r="B963">
        <v>166</v>
      </c>
      <c r="C963">
        <v>7</v>
      </c>
      <c r="D963">
        <v>56</v>
      </c>
      <c r="E963" s="39">
        <v>8</v>
      </c>
      <c r="F963" s="33">
        <f t="shared" si="43"/>
        <v>1646</v>
      </c>
      <c r="G963" s="12">
        <f t="shared" si="42"/>
        <v>3504</v>
      </c>
      <c r="H963" s="12">
        <v>31</v>
      </c>
      <c r="I963" s="12">
        <v>3500</v>
      </c>
      <c r="J963">
        <f t="shared" si="41"/>
        <v>0.93000000000006366</v>
      </c>
      <c r="K963" s="31">
        <f t="shared" si="39"/>
        <v>76200</v>
      </c>
      <c r="L963" s="5">
        <v>84200</v>
      </c>
      <c r="M963" s="6">
        <v>8000</v>
      </c>
      <c r="N963" s="5">
        <v>2773910</v>
      </c>
      <c r="O963" s="6">
        <v>2777414</v>
      </c>
      <c r="P963" s="12">
        <v>1651.47</v>
      </c>
      <c r="Q963" s="6">
        <v>1652.4</v>
      </c>
      <c r="R963" s="12">
        <v>4</v>
      </c>
      <c r="S963" s="6">
        <v>5</v>
      </c>
      <c r="T963" s="13" t="s">
        <v>63</v>
      </c>
      <c r="U963" s="13" t="s">
        <v>78</v>
      </c>
      <c r="V963" s="19" t="s">
        <v>79</v>
      </c>
    </row>
    <row r="964" spans="1:22" x14ac:dyDescent="0.35">
      <c r="A964" s="1">
        <v>42808</v>
      </c>
      <c r="B964">
        <v>58</v>
      </c>
      <c r="C964">
        <v>4</v>
      </c>
      <c r="D964">
        <v>62</v>
      </c>
      <c r="E964" s="39">
        <v>6</v>
      </c>
      <c r="F964" s="33">
        <f t="shared" si="43"/>
        <v>1430</v>
      </c>
      <c r="G964" s="12">
        <f t="shared" si="42"/>
        <v>1947</v>
      </c>
      <c r="H964" s="12">
        <v>20</v>
      </c>
      <c r="I964" s="12">
        <v>0</v>
      </c>
      <c r="J964">
        <f t="shared" si="41"/>
        <v>0.37999999999988177</v>
      </c>
      <c r="K964" s="31">
        <f t="shared" si="39"/>
        <v>-62800</v>
      </c>
      <c r="L964" s="5">
        <v>42200</v>
      </c>
      <c r="M964" s="6">
        <v>105000</v>
      </c>
      <c r="N964" s="5">
        <v>2780839</v>
      </c>
      <c r="O964" s="6">
        <v>2782786</v>
      </c>
      <c r="P964" s="12">
        <v>1653.44</v>
      </c>
      <c r="Q964" s="6">
        <v>1653.82</v>
      </c>
      <c r="R964" s="12">
        <v>3</v>
      </c>
      <c r="S964" s="6">
        <v>4</v>
      </c>
      <c r="T964" s="13" t="s">
        <v>63</v>
      </c>
      <c r="U964" s="13" t="s">
        <v>78</v>
      </c>
      <c r="V964" s="19" t="s">
        <v>79</v>
      </c>
    </row>
    <row r="965" spans="1:22" x14ac:dyDescent="0.35">
      <c r="A965" s="1">
        <v>42809</v>
      </c>
      <c r="B965">
        <v>61</v>
      </c>
      <c r="C965">
        <v>2</v>
      </c>
      <c r="D965">
        <v>64</v>
      </c>
      <c r="E965" s="39">
        <v>7</v>
      </c>
      <c r="F965" s="33">
        <f t="shared" si="43"/>
        <v>1471</v>
      </c>
      <c r="G965" s="12">
        <f t="shared" si="42"/>
        <v>1527</v>
      </c>
      <c r="H965" s="12">
        <v>7</v>
      </c>
      <c r="I965" s="12">
        <v>3500</v>
      </c>
      <c r="J965">
        <f t="shared" si="41"/>
        <v>0.47000000000002728</v>
      </c>
      <c r="K965" s="31">
        <f t="shared" si="39"/>
        <v>34300</v>
      </c>
      <c r="L965" s="5">
        <v>39300</v>
      </c>
      <c r="M965" s="6">
        <v>5000</v>
      </c>
      <c r="N965" s="5">
        <v>2782786</v>
      </c>
      <c r="O965" s="6">
        <v>2784313</v>
      </c>
      <c r="P965" s="12">
        <v>1654.68</v>
      </c>
      <c r="Q965" s="6">
        <v>1655.15</v>
      </c>
      <c r="R965" s="12">
        <v>4</v>
      </c>
      <c r="S965" s="6">
        <v>4</v>
      </c>
      <c r="T965" s="13" t="s">
        <v>63</v>
      </c>
      <c r="U965" s="13" t="s">
        <v>78</v>
      </c>
      <c r="V965" s="19" t="s">
        <v>79</v>
      </c>
    </row>
    <row r="966" spans="1:22" x14ac:dyDescent="0.35">
      <c r="A966" s="1">
        <v>42810</v>
      </c>
      <c r="B966">
        <v>231</v>
      </c>
      <c r="C966">
        <v>4</v>
      </c>
      <c r="D966">
        <v>31</v>
      </c>
      <c r="E966" s="39">
        <v>9</v>
      </c>
      <c r="F966" s="33">
        <f t="shared" si="43"/>
        <v>1329</v>
      </c>
      <c r="G966" s="12">
        <f t="shared" si="42"/>
        <v>3016</v>
      </c>
      <c r="H966" s="12">
        <v>6</v>
      </c>
      <c r="I966" s="12">
        <v>3000</v>
      </c>
      <c r="J966">
        <f t="shared" si="41"/>
        <v>0.75999999999999091</v>
      </c>
      <c r="K966" s="31">
        <f t="shared" si="39"/>
        <v>61900</v>
      </c>
      <c r="L966" s="5">
        <v>77900</v>
      </c>
      <c r="M966" s="6">
        <v>16000</v>
      </c>
      <c r="N966" s="5">
        <v>2787816</v>
      </c>
      <c r="O966" s="6">
        <v>2790832</v>
      </c>
      <c r="P966" s="12">
        <v>1655.93</v>
      </c>
      <c r="Q966" s="6">
        <v>1656.69</v>
      </c>
      <c r="R966" s="12">
        <v>9</v>
      </c>
      <c r="S966" s="6">
        <v>5</v>
      </c>
      <c r="T966" s="13" t="s">
        <v>63</v>
      </c>
      <c r="U966" s="13" t="s">
        <v>78</v>
      </c>
      <c r="V966" s="19" t="s">
        <v>79</v>
      </c>
    </row>
    <row r="967" spans="1:22" x14ac:dyDescent="0.35">
      <c r="A967" s="1">
        <v>42811</v>
      </c>
      <c r="B967">
        <v>47</v>
      </c>
      <c r="C967">
        <v>2</v>
      </c>
      <c r="D967">
        <v>31</v>
      </c>
      <c r="E967" s="39">
        <v>7</v>
      </c>
      <c r="F967" s="33">
        <f t="shared" si="43"/>
        <v>769</v>
      </c>
      <c r="G967" s="12">
        <f t="shared" si="42"/>
        <v>1502</v>
      </c>
      <c r="H967" s="12">
        <v>13</v>
      </c>
      <c r="I967" s="12">
        <v>0</v>
      </c>
      <c r="J967">
        <f t="shared" si="41"/>
        <v>0.50999999999999091</v>
      </c>
      <c r="K967" s="31">
        <f t="shared" si="39"/>
        <v>-87100</v>
      </c>
      <c r="L967" s="5">
        <v>31900</v>
      </c>
      <c r="M967" s="32">
        <v>119000</v>
      </c>
      <c r="N967" s="5">
        <v>2791947</v>
      </c>
      <c r="O967" s="6">
        <v>2793449</v>
      </c>
      <c r="P967" s="12">
        <v>1657.59</v>
      </c>
      <c r="Q967" s="6">
        <v>1658.1</v>
      </c>
      <c r="R967" s="12">
        <v>3</v>
      </c>
      <c r="S967" s="6">
        <v>4</v>
      </c>
      <c r="T967" s="13" t="s">
        <v>63</v>
      </c>
      <c r="U967" s="13" t="s">
        <v>78</v>
      </c>
      <c r="V967" s="19" t="s">
        <v>79</v>
      </c>
    </row>
    <row r="968" spans="1:22" x14ac:dyDescent="0.35">
      <c r="A968" s="1">
        <v>42812</v>
      </c>
      <c r="B968">
        <v>43</v>
      </c>
      <c r="C968">
        <v>3</v>
      </c>
      <c r="D968">
        <v>34</v>
      </c>
      <c r="E968" s="39">
        <v>6</v>
      </c>
      <c r="F968" s="33">
        <f t="shared" si="43"/>
        <v>821</v>
      </c>
      <c r="G968" s="12">
        <f t="shared" si="42"/>
        <v>880</v>
      </c>
      <c r="H968" s="12">
        <v>5</v>
      </c>
      <c r="I968" s="12">
        <v>3500</v>
      </c>
      <c r="J968">
        <f t="shared" si="41"/>
        <v>0.40999999999985448</v>
      </c>
      <c r="K968" s="31">
        <f t="shared" si="39"/>
        <v>19500</v>
      </c>
      <c r="L968" s="5">
        <v>27500</v>
      </c>
      <c r="M968" s="32">
        <v>8000</v>
      </c>
      <c r="N968" s="5">
        <v>2794504</v>
      </c>
      <c r="O968" s="6">
        <v>2795384</v>
      </c>
      <c r="P968" s="12">
        <v>1658.94</v>
      </c>
      <c r="Q968" s="6">
        <v>1659.35</v>
      </c>
      <c r="R968" s="12">
        <v>4</v>
      </c>
      <c r="S968" s="6">
        <v>3</v>
      </c>
      <c r="T968" s="13" t="s">
        <v>63</v>
      </c>
      <c r="U968" s="13" t="s">
        <v>78</v>
      </c>
      <c r="V968" s="19" t="s">
        <v>79</v>
      </c>
    </row>
    <row r="969" spans="1:22" x14ac:dyDescent="0.35">
      <c r="A969" s="1">
        <v>42813</v>
      </c>
      <c r="B969">
        <v>50</v>
      </c>
      <c r="C969">
        <v>0</v>
      </c>
      <c r="D969">
        <v>42</v>
      </c>
      <c r="E969" s="39">
        <v>7</v>
      </c>
      <c r="F969" s="33">
        <f t="shared" si="43"/>
        <v>990</v>
      </c>
      <c r="G969" s="12">
        <f t="shared" si="42"/>
        <v>2752</v>
      </c>
      <c r="H969" s="12">
        <v>26</v>
      </c>
      <c r="I969" s="12">
        <v>0</v>
      </c>
      <c r="J969">
        <f t="shared" si="41"/>
        <v>0.48000000000001819</v>
      </c>
      <c r="K969" s="31">
        <f t="shared" si="39"/>
        <v>1400</v>
      </c>
      <c r="L969" s="5">
        <v>36400</v>
      </c>
      <c r="M969" s="32">
        <v>35000</v>
      </c>
      <c r="N969" s="5">
        <v>2797385</v>
      </c>
      <c r="O969" s="6">
        <v>2800137</v>
      </c>
      <c r="P969" s="12">
        <v>1660.2</v>
      </c>
      <c r="Q969" s="6">
        <v>1660.68</v>
      </c>
      <c r="R969" s="12">
        <v>4</v>
      </c>
      <c r="S969" s="6">
        <v>4</v>
      </c>
      <c r="T969" s="13" t="s">
        <v>63</v>
      </c>
      <c r="U969" s="13" t="s">
        <v>78</v>
      </c>
      <c r="V969" s="19" t="s">
        <v>79</v>
      </c>
    </row>
    <row r="970" spans="1:22" x14ac:dyDescent="0.35">
      <c r="A970" s="1">
        <v>42814</v>
      </c>
      <c r="B970">
        <v>178</v>
      </c>
      <c r="C970">
        <v>7</v>
      </c>
      <c r="D970">
        <v>54</v>
      </c>
      <c r="E970" s="39">
        <v>9</v>
      </c>
      <c r="F970" s="33">
        <f t="shared" si="43"/>
        <v>1642</v>
      </c>
      <c r="G970" s="12">
        <f t="shared" si="42"/>
        <v>3073</v>
      </c>
      <c r="H970" s="12">
        <v>28</v>
      </c>
      <c r="I970" s="12">
        <v>12000</v>
      </c>
      <c r="J970">
        <f t="shared" si="41"/>
        <v>0.94000000000005457</v>
      </c>
      <c r="K970" s="31">
        <f t="shared" si="39"/>
        <v>64400</v>
      </c>
      <c r="L970" s="5">
        <v>82400</v>
      </c>
      <c r="M970" s="32">
        <v>18000</v>
      </c>
      <c r="N970" s="5">
        <v>2800256</v>
      </c>
      <c r="O970" s="6">
        <v>2803329</v>
      </c>
      <c r="P970" s="12">
        <v>1661.5</v>
      </c>
      <c r="Q970" s="6">
        <v>1662.44</v>
      </c>
      <c r="R970" s="12">
        <v>8</v>
      </c>
      <c r="S970" s="6">
        <v>3</v>
      </c>
      <c r="T970" s="13" t="s">
        <v>63</v>
      </c>
      <c r="U970" s="13" t="s">
        <v>78</v>
      </c>
      <c r="V970" s="19" t="s">
        <v>79</v>
      </c>
    </row>
    <row r="971" spans="1:22" x14ac:dyDescent="0.35">
      <c r="A971" s="1">
        <v>42815</v>
      </c>
      <c r="B971">
        <v>74</v>
      </c>
      <c r="C971">
        <v>0</v>
      </c>
      <c r="D971">
        <v>45</v>
      </c>
      <c r="E971" s="39">
        <v>7</v>
      </c>
      <c r="F971" s="33">
        <f t="shared" si="43"/>
        <v>1122</v>
      </c>
      <c r="G971" s="12">
        <f t="shared" si="42"/>
        <v>1767</v>
      </c>
      <c r="H971" s="12">
        <v>31</v>
      </c>
      <c r="I971" s="12">
        <v>0</v>
      </c>
      <c r="J971">
        <f t="shared" si="41"/>
        <v>0.44000000000005457</v>
      </c>
      <c r="K971" s="31">
        <f t="shared" si="39"/>
        <v>-23300</v>
      </c>
      <c r="L971" s="5">
        <v>46700</v>
      </c>
      <c r="M971" s="32">
        <v>70000</v>
      </c>
      <c r="N971" s="5">
        <v>2805461</v>
      </c>
      <c r="O971" s="6">
        <v>2807228</v>
      </c>
      <c r="P971" s="12">
        <v>1663.35</v>
      </c>
      <c r="Q971" s="6">
        <v>1663.79</v>
      </c>
      <c r="R971" s="12">
        <v>4</v>
      </c>
      <c r="S971" s="6">
        <v>4</v>
      </c>
      <c r="T971" s="13" t="s">
        <v>63</v>
      </c>
      <c r="U971" s="13" t="s">
        <v>78</v>
      </c>
      <c r="V971" s="19" t="s">
        <v>79</v>
      </c>
    </row>
    <row r="972" spans="1:22" x14ac:dyDescent="0.35">
      <c r="A972" s="1">
        <v>42816</v>
      </c>
      <c r="B972">
        <v>60</v>
      </c>
      <c r="C972">
        <v>0</v>
      </c>
      <c r="D972">
        <v>68</v>
      </c>
      <c r="E972" s="39">
        <v>8</v>
      </c>
      <c r="F972" s="33">
        <f t="shared" si="43"/>
        <v>1540</v>
      </c>
      <c r="G972" s="12">
        <f t="shared" si="42"/>
        <v>2922</v>
      </c>
      <c r="H972" s="12">
        <v>13</v>
      </c>
      <c r="I972" s="12">
        <v>0</v>
      </c>
      <c r="J972">
        <f t="shared" si="41"/>
        <v>0.39000000000010004</v>
      </c>
      <c r="K972" s="31">
        <f t="shared" si="39"/>
        <v>31100</v>
      </c>
      <c r="L972" s="5">
        <v>39100</v>
      </c>
      <c r="M972" s="6">
        <v>8000</v>
      </c>
      <c r="N972" s="5">
        <v>2808335</v>
      </c>
      <c r="O972" s="6">
        <v>2811257</v>
      </c>
      <c r="P972" s="12">
        <v>1664.59</v>
      </c>
      <c r="Q972" s="6">
        <v>1664.98</v>
      </c>
      <c r="R972" s="12">
        <v>4</v>
      </c>
      <c r="S972" s="6">
        <v>3</v>
      </c>
      <c r="T972" s="13" t="s">
        <v>63</v>
      </c>
      <c r="U972" s="13" t="s">
        <v>78</v>
      </c>
      <c r="V972" s="19" t="s">
        <v>79</v>
      </c>
    </row>
    <row r="973" spans="1:22" x14ac:dyDescent="0.35">
      <c r="A973" s="1">
        <v>42817</v>
      </c>
      <c r="B973">
        <v>250</v>
      </c>
      <c r="C973">
        <v>4</v>
      </c>
      <c r="D973">
        <v>33</v>
      </c>
      <c r="E973" s="39">
        <v>12</v>
      </c>
      <c r="F973" s="33">
        <f t="shared" si="43"/>
        <v>1426</v>
      </c>
      <c r="G973" s="12">
        <f t="shared" si="42"/>
        <v>379</v>
      </c>
      <c r="H973" s="12">
        <v>17</v>
      </c>
      <c r="I973" s="12">
        <v>1500</v>
      </c>
      <c r="J973">
        <f t="shared" si="41"/>
        <v>0.87000000000011823</v>
      </c>
      <c r="K973" s="31">
        <f t="shared" si="39"/>
        <v>86500</v>
      </c>
      <c r="L973" s="5">
        <v>92500</v>
      </c>
      <c r="M973" s="6">
        <v>6000</v>
      </c>
      <c r="N973" s="5">
        <v>2811257</v>
      </c>
      <c r="O973" s="6">
        <v>2811636</v>
      </c>
      <c r="P973" s="12">
        <v>1665.84</v>
      </c>
      <c r="Q973" s="6">
        <v>1666.71</v>
      </c>
      <c r="R973" s="12">
        <v>4</v>
      </c>
      <c r="S973" s="6">
        <v>4</v>
      </c>
      <c r="T973" s="13" t="s">
        <v>63</v>
      </c>
      <c r="U973" s="13" t="s">
        <v>78</v>
      </c>
      <c r="V973" s="19" t="s">
        <v>79</v>
      </c>
    </row>
    <row r="974" spans="1:22" x14ac:dyDescent="0.35">
      <c r="A974" s="1">
        <v>42818</v>
      </c>
      <c r="B974">
        <v>60</v>
      </c>
      <c r="C974">
        <v>0</v>
      </c>
      <c r="D974">
        <v>21</v>
      </c>
      <c r="E974" s="39">
        <v>7</v>
      </c>
      <c r="F974" s="33">
        <f t="shared" si="43"/>
        <v>600</v>
      </c>
      <c r="G974" s="12">
        <f t="shared" si="42"/>
        <v>1233</v>
      </c>
      <c r="H974" s="12">
        <v>12</v>
      </c>
      <c r="I974" s="12">
        <v>0</v>
      </c>
      <c r="J974">
        <f t="shared" si="41"/>
        <v>0.30999999999994543</v>
      </c>
      <c r="K974" s="31">
        <f t="shared" ref="K974:K1100" si="44">L974-M974</f>
        <v>23000</v>
      </c>
      <c r="L974" s="5">
        <v>28000</v>
      </c>
      <c r="M974" s="6">
        <v>5000</v>
      </c>
      <c r="N974" s="5">
        <v>2816534</v>
      </c>
      <c r="O974" s="6">
        <v>2817767</v>
      </c>
      <c r="P974" s="12">
        <v>1667.55</v>
      </c>
      <c r="Q974" s="6">
        <v>1667.86</v>
      </c>
      <c r="R974" s="12">
        <v>3</v>
      </c>
      <c r="S974" s="6">
        <v>4</v>
      </c>
      <c r="T974" s="13" t="s">
        <v>63</v>
      </c>
      <c r="U974" s="13" t="s">
        <v>78</v>
      </c>
      <c r="V974" s="19" t="s">
        <v>79</v>
      </c>
    </row>
    <row r="975" spans="1:22" x14ac:dyDescent="0.35">
      <c r="A975" s="1">
        <v>42819</v>
      </c>
      <c r="B975">
        <v>50</v>
      </c>
      <c r="C975">
        <v>1</v>
      </c>
      <c r="D975">
        <v>29</v>
      </c>
      <c r="E975" s="39">
        <v>7</v>
      </c>
      <c r="F975" s="33">
        <f t="shared" si="43"/>
        <v>734</v>
      </c>
      <c r="G975" s="12">
        <f t="shared" si="42"/>
        <v>1519</v>
      </c>
      <c r="H975" s="12">
        <v>10</v>
      </c>
      <c r="I975" s="12">
        <v>12000</v>
      </c>
      <c r="J975">
        <f t="shared" si="41"/>
        <v>0.40999999999985448</v>
      </c>
      <c r="K975" s="31">
        <f t="shared" si="44"/>
        <v>29999</v>
      </c>
      <c r="L975" s="5">
        <v>45499</v>
      </c>
      <c r="M975" s="6">
        <v>15500</v>
      </c>
      <c r="N975" s="5">
        <v>2818848</v>
      </c>
      <c r="O975" s="6">
        <v>2820367</v>
      </c>
      <c r="P975" s="12">
        <v>1668.71</v>
      </c>
      <c r="Q975" s="6">
        <v>1669.12</v>
      </c>
      <c r="R975" s="12">
        <v>4</v>
      </c>
      <c r="S975" s="6">
        <v>5</v>
      </c>
      <c r="T975" s="13" t="s">
        <v>63</v>
      </c>
      <c r="U975" s="13" t="s">
        <v>78</v>
      </c>
      <c r="V975" s="19" t="s">
        <v>79</v>
      </c>
    </row>
    <row r="976" spans="1:22" x14ac:dyDescent="0.35">
      <c r="A976" s="1">
        <v>42820</v>
      </c>
      <c r="B976">
        <v>66</v>
      </c>
      <c r="C976">
        <v>3</v>
      </c>
      <c r="D976">
        <v>52</v>
      </c>
      <c r="E976" s="39">
        <v>7</v>
      </c>
      <c r="F976" s="33">
        <f t="shared" si="43"/>
        <v>1250</v>
      </c>
      <c r="G976" s="12">
        <f t="shared" si="42"/>
        <v>1299</v>
      </c>
      <c r="H976" s="12">
        <v>14</v>
      </c>
      <c r="I976" s="12">
        <v>1500</v>
      </c>
      <c r="J976">
        <f t="shared" si="41"/>
        <v>0.38999999999987267</v>
      </c>
      <c r="K976" s="31">
        <f t="shared" si="44"/>
        <v>36500</v>
      </c>
      <c r="L976" s="5">
        <v>40500</v>
      </c>
      <c r="M976" s="6">
        <v>4000</v>
      </c>
      <c r="N976" s="5">
        <v>2821411</v>
      </c>
      <c r="O976" s="6">
        <v>2822710</v>
      </c>
      <c r="P976" s="12">
        <v>1669.97</v>
      </c>
      <c r="Q976" s="6">
        <v>1670.36</v>
      </c>
      <c r="R976" s="12">
        <v>4</v>
      </c>
      <c r="S976" s="6">
        <v>5</v>
      </c>
      <c r="T976" s="13" t="s">
        <v>63</v>
      </c>
      <c r="U976" s="13" t="s">
        <v>78</v>
      </c>
      <c r="V976" s="19" t="s">
        <v>79</v>
      </c>
    </row>
    <row r="977" spans="1:22" x14ac:dyDescent="0.35">
      <c r="A977" s="1">
        <v>42821</v>
      </c>
      <c r="B977">
        <v>205</v>
      </c>
      <c r="C977">
        <v>7</v>
      </c>
      <c r="D977">
        <v>57</v>
      </c>
      <c r="E977" s="39">
        <v>9</v>
      </c>
      <c r="F977" s="33">
        <f t="shared" si="43"/>
        <v>1783</v>
      </c>
      <c r="G977" s="12">
        <f t="shared" si="42"/>
        <v>3071</v>
      </c>
      <c r="H977" s="12">
        <v>14</v>
      </c>
      <c r="I977" s="12">
        <v>0</v>
      </c>
      <c r="J977">
        <f t="shared" si="41"/>
        <v>0.67000000000007276</v>
      </c>
      <c r="K977" s="31">
        <f t="shared" si="44"/>
        <v>77100</v>
      </c>
      <c r="L977" s="5">
        <v>84100</v>
      </c>
      <c r="M977" s="6">
        <v>7000</v>
      </c>
      <c r="N977" s="5">
        <v>2824749</v>
      </c>
      <c r="O977" s="6">
        <v>2827820</v>
      </c>
      <c r="P977" s="12">
        <v>1671.04</v>
      </c>
      <c r="Q977" s="6">
        <v>1671.71</v>
      </c>
      <c r="R977" s="12">
        <v>8</v>
      </c>
      <c r="S977" s="6">
        <v>4</v>
      </c>
      <c r="T977" s="13" t="s">
        <v>63</v>
      </c>
      <c r="U977" s="13" t="s">
        <v>78</v>
      </c>
      <c r="V977" s="19" t="s">
        <v>79</v>
      </c>
    </row>
    <row r="978" spans="1:22" x14ac:dyDescent="0.35">
      <c r="A978" s="1">
        <v>42822</v>
      </c>
      <c r="B978">
        <v>82</v>
      </c>
      <c r="C978">
        <v>2</v>
      </c>
      <c r="D978">
        <v>43</v>
      </c>
      <c r="E978" s="39">
        <v>8</v>
      </c>
      <c r="F978" s="33">
        <f t="shared" si="43"/>
        <v>1114</v>
      </c>
      <c r="G978" s="12">
        <f t="shared" si="42"/>
        <v>3385</v>
      </c>
      <c r="H978" s="12">
        <v>10</v>
      </c>
      <c r="I978" s="12">
        <v>3500</v>
      </c>
      <c r="J978">
        <f t="shared" si="41"/>
        <v>0.25999999999999091</v>
      </c>
      <c r="K978" s="31">
        <f t="shared" si="44"/>
        <v>37300</v>
      </c>
      <c r="L978" s="5">
        <v>42300</v>
      </c>
      <c r="M978" s="6">
        <v>5000</v>
      </c>
      <c r="N978" s="5">
        <v>2829884</v>
      </c>
      <c r="O978" s="6">
        <v>2833269</v>
      </c>
      <c r="P978" s="12">
        <v>1672.54</v>
      </c>
      <c r="Q978" s="6">
        <v>1672.8</v>
      </c>
      <c r="R978" s="12">
        <v>4</v>
      </c>
      <c r="S978" s="6">
        <v>3</v>
      </c>
      <c r="T978" s="13" t="s">
        <v>63</v>
      </c>
      <c r="U978" s="13" t="s">
        <v>78</v>
      </c>
      <c r="V978" s="19" t="s">
        <v>79</v>
      </c>
    </row>
    <row r="979" spans="1:22" x14ac:dyDescent="0.35">
      <c r="A979" s="1">
        <v>42823</v>
      </c>
      <c r="B979">
        <v>63</v>
      </c>
      <c r="C979">
        <v>6</v>
      </c>
      <c r="D979">
        <v>56</v>
      </c>
      <c r="E979" s="39">
        <v>7</v>
      </c>
      <c r="F979" s="33">
        <f t="shared" si="43"/>
        <v>1333</v>
      </c>
      <c r="G979" s="12">
        <f t="shared" si="42"/>
        <v>0</v>
      </c>
      <c r="H979" s="12">
        <v>12</v>
      </c>
      <c r="I979" s="12">
        <v>0</v>
      </c>
      <c r="J979">
        <f t="shared" si="41"/>
        <v>0.34999999999990905</v>
      </c>
      <c r="K979" s="31">
        <f t="shared" si="44"/>
        <v>33400</v>
      </c>
      <c r="L979" s="5">
        <v>39400</v>
      </c>
      <c r="M979" s="6">
        <v>6000</v>
      </c>
      <c r="N979" s="5">
        <v>2836633</v>
      </c>
      <c r="O979" s="6">
        <v>2836633</v>
      </c>
      <c r="P979" s="12">
        <v>1673.9</v>
      </c>
      <c r="Q979" s="6">
        <v>1674.25</v>
      </c>
      <c r="R979" s="12">
        <v>4</v>
      </c>
      <c r="S979" s="6">
        <v>4</v>
      </c>
      <c r="T979" s="13" t="s">
        <v>63</v>
      </c>
      <c r="U979" s="13" t="s">
        <v>78</v>
      </c>
      <c r="V979" s="19" t="s">
        <v>79</v>
      </c>
    </row>
    <row r="980" spans="1:22" x14ac:dyDescent="0.35">
      <c r="A980" s="1">
        <v>42824</v>
      </c>
      <c r="B980">
        <v>191</v>
      </c>
      <c r="C980">
        <v>3</v>
      </c>
      <c r="D980">
        <v>15</v>
      </c>
      <c r="E980" s="39">
        <v>8</v>
      </c>
      <c r="F980" s="33">
        <f t="shared" si="43"/>
        <v>885</v>
      </c>
      <c r="G980" s="12">
        <f t="shared" si="42"/>
        <v>2388</v>
      </c>
      <c r="H980" s="12">
        <v>22</v>
      </c>
      <c r="I980" s="12">
        <v>3000</v>
      </c>
      <c r="J980">
        <f t="shared" si="41"/>
        <v>0</v>
      </c>
      <c r="K980" s="31">
        <f t="shared" si="44"/>
        <v>71100</v>
      </c>
      <c r="L980" s="5">
        <v>76100</v>
      </c>
      <c r="M980" s="6">
        <v>5000</v>
      </c>
      <c r="N980" s="5">
        <v>2836927</v>
      </c>
      <c r="O980" s="6">
        <v>2839315</v>
      </c>
      <c r="P980" s="12">
        <v>0</v>
      </c>
      <c r="Q980" s="6">
        <v>0</v>
      </c>
      <c r="R980" s="12">
        <v>8</v>
      </c>
      <c r="S980" s="6">
        <v>0</v>
      </c>
      <c r="T980" s="13" t="s">
        <v>63</v>
      </c>
      <c r="U980" s="13" t="s">
        <v>78</v>
      </c>
      <c r="V980" s="19" t="s">
        <v>79</v>
      </c>
    </row>
    <row r="981" spans="1:22" x14ac:dyDescent="0.35">
      <c r="A981" s="1">
        <v>42825</v>
      </c>
      <c r="B981">
        <v>55</v>
      </c>
      <c r="C981">
        <v>1</v>
      </c>
      <c r="D981">
        <v>23</v>
      </c>
      <c r="E981" s="39">
        <v>7</v>
      </c>
      <c r="F981" s="33">
        <f t="shared" ref="F981:F1045" si="45">+B981*B$4+C981*C$4+D981*D$4</f>
        <v>629</v>
      </c>
      <c r="G981" s="12">
        <f t="shared" si="42"/>
        <v>1109</v>
      </c>
      <c r="H981" s="12">
        <v>12</v>
      </c>
      <c r="I981" s="12">
        <v>0</v>
      </c>
      <c r="J981">
        <f t="shared" si="41"/>
        <v>0.60000000000013642</v>
      </c>
      <c r="K981" s="31">
        <f t="shared" si="44"/>
        <v>23000</v>
      </c>
      <c r="L981" s="5">
        <v>27000</v>
      </c>
      <c r="M981" s="6">
        <v>4000</v>
      </c>
      <c r="N981" s="5">
        <v>2839315</v>
      </c>
      <c r="O981" s="6">
        <v>2840424</v>
      </c>
      <c r="P981" s="12">
        <v>1675.3</v>
      </c>
      <c r="Q981" s="6">
        <v>1675.9</v>
      </c>
      <c r="R981" s="12">
        <v>4</v>
      </c>
      <c r="S981" s="6">
        <v>3</v>
      </c>
      <c r="T981" s="13" t="s">
        <v>63</v>
      </c>
      <c r="U981" s="13" t="s">
        <v>78</v>
      </c>
      <c r="V981" s="19" t="s">
        <v>79</v>
      </c>
    </row>
    <row r="982" spans="1:22" x14ac:dyDescent="0.35">
      <c r="A982" s="1">
        <v>42826</v>
      </c>
      <c r="B982">
        <v>52</v>
      </c>
      <c r="C982">
        <v>1</v>
      </c>
      <c r="D982">
        <v>16</v>
      </c>
      <c r="E982" s="39">
        <v>6</v>
      </c>
      <c r="F982" s="33">
        <f t="shared" si="45"/>
        <v>480</v>
      </c>
      <c r="G982" s="12">
        <f t="shared" si="42"/>
        <v>504</v>
      </c>
      <c r="H982" s="12">
        <v>10</v>
      </c>
      <c r="I982" s="12">
        <v>0</v>
      </c>
      <c r="J982">
        <f t="shared" si="41"/>
        <v>0</v>
      </c>
      <c r="K982" s="31">
        <f t="shared" si="44"/>
        <v>20000</v>
      </c>
      <c r="L982" s="5">
        <v>24000</v>
      </c>
      <c r="M982" s="6">
        <v>4000</v>
      </c>
      <c r="N982" s="5">
        <v>2840424</v>
      </c>
      <c r="O982" s="6">
        <v>2840928</v>
      </c>
      <c r="P982" s="12">
        <v>0</v>
      </c>
      <c r="Q982" s="6">
        <v>0</v>
      </c>
      <c r="R982" s="12">
        <v>4</v>
      </c>
      <c r="S982" s="6">
        <v>3</v>
      </c>
      <c r="T982" s="13" t="s">
        <v>63</v>
      </c>
      <c r="U982" s="13" t="s">
        <v>78</v>
      </c>
      <c r="V982" s="19" t="s">
        <v>79</v>
      </c>
    </row>
    <row r="983" spans="1:22" x14ac:dyDescent="0.35">
      <c r="A983" s="1">
        <v>42827</v>
      </c>
      <c r="B983">
        <v>66</v>
      </c>
      <c r="C983">
        <v>0</v>
      </c>
      <c r="D983">
        <v>50</v>
      </c>
      <c r="E983" s="39">
        <v>7</v>
      </c>
      <c r="F983" s="33">
        <f t="shared" si="45"/>
        <v>1198</v>
      </c>
      <c r="G983" s="12">
        <f t="shared" si="42"/>
        <v>2423</v>
      </c>
      <c r="H983" s="12">
        <v>8</v>
      </c>
      <c r="I983" s="12">
        <v>0</v>
      </c>
      <c r="J983">
        <f t="shared" si="41"/>
        <v>0.44000000000005457</v>
      </c>
      <c r="K983" s="31">
        <f t="shared" si="44"/>
        <v>30400</v>
      </c>
      <c r="L983" s="5">
        <v>34400</v>
      </c>
      <c r="M983" s="6">
        <v>4000</v>
      </c>
      <c r="N983" s="5">
        <v>2840929</v>
      </c>
      <c r="O983" s="6">
        <v>2843352</v>
      </c>
      <c r="P983" s="12">
        <v>1677.77</v>
      </c>
      <c r="Q983" s="6">
        <v>1678.21</v>
      </c>
      <c r="R983" s="12">
        <v>5</v>
      </c>
      <c r="S983" s="6">
        <v>3</v>
      </c>
      <c r="T983" s="13" t="s">
        <v>63</v>
      </c>
      <c r="U983" s="13" t="s">
        <v>78</v>
      </c>
      <c r="V983" s="19" t="s">
        <v>79</v>
      </c>
    </row>
    <row r="984" spans="1:22" x14ac:dyDescent="0.35">
      <c r="A984" s="1">
        <v>42828</v>
      </c>
      <c r="B984">
        <v>206</v>
      </c>
      <c r="C984">
        <v>5</v>
      </c>
      <c r="D984">
        <v>62</v>
      </c>
      <c r="E984" s="39">
        <v>8</v>
      </c>
      <c r="F984" s="33">
        <f t="shared" si="45"/>
        <v>1878</v>
      </c>
      <c r="G984" s="12">
        <f t="shared" si="42"/>
        <v>2781</v>
      </c>
      <c r="H984" s="12">
        <v>28</v>
      </c>
      <c r="I984" s="12">
        <v>12000</v>
      </c>
      <c r="J984">
        <f t="shared" si="41"/>
        <v>0.54999999999995453</v>
      </c>
      <c r="K984" s="31">
        <f t="shared" si="44"/>
        <v>74700</v>
      </c>
      <c r="L984" s="5">
        <v>89700</v>
      </c>
      <c r="M984" s="6">
        <v>15000</v>
      </c>
      <c r="N984" s="5">
        <v>2844428</v>
      </c>
      <c r="O984" s="6">
        <v>2847209</v>
      </c>
      <c r="P984" s="12">
        <v>1679.05</v>
      </c>
      <c r="Q984" s="6">
        <v>1679.6</v>
      </c>
      <c r="R984" s="12">
        <v>8</v>
      </c>
      <c r="S984" s="6">
        <v>4</v>
      </c>
      <c r="T984" s="13" t="s">
        <v>63</v>
      </c>
      <c r="U984" s="13" t="s">
        <v>78</v>
      </c>
      <c r="V984" s="19" t="s">
        <v>79</v>
      </c>
    </row>
    <row r="985" spans="1:22" x14ac:dyDescent="0.35">
      <c r="A985" s="1">
        <v>42829</v>
      </c>
      <c r="B985">
        <v>65</v>
      </c>
      <c r="C985">
        <v>0</v>
      </c>
      <c r="D985">
        <v>49</v>
      </c>
      <c r="E985" s="39">
        <v>7</v>
      </c>
      <c r="F985" s="33">
        <f t="shared" si="45"/>
        <v>1175</v>
      </c>
      <c r="G985" s="12">
        <f t="shared" si="42"/>
        <v>2910</v>
      </c>
      <c r="H985" s="12">
        <v>9</v>
      </c>
      <c r="I985" s="12">
        <v>0</v>
      </c>
      <c r="J985">
        <f t="shared" si="41"/>
        <v>0.47000000000002728</v>
      </c>
      <c r="K985" s="31">
        <f t="shared" si="44"/>
        <v>28800</v>
      </c>
      <c r="L985" s="5">
        <v>33800</v>
      </c>
      <c r="M985" s="6">
        <v>5000</v>
      </c>
      <c r="N985" s="5">
        <v>2849280</v>
      </c>
      <c r="O985" s="6">
        <v>2852190</v>
      </c>
      <c r="P985" s="12">
        <v>1608.47</v>
      </c>
      <c r="Q985" s="6">
        <v>1608.94</v>
      </c>
      <c r="R985" s="12">
        <v>4</v>
      </c>
      <c r="S985" s="6">
        <v>3</v>
      </c>
      <c r="T985" s="13" t="s">
        <v>63</v>
      </c>
      <c r="U985" s="13" t="s">
        <v>78</v>
      </c>
      <c r="V985" s="19" t="s">
        <v>79</v>
      </c>
    </row>
    <row r="986" spans="1:22" x14ac:dyDescent="0.35">
      <c r="A986" s="1">
        <v>42830</v>
      </c>
      <c r="B986">
        <v>91</v>
      </c>
      <c r="C986">
        <v>0</v>
      </c>
      <c r="D986">
        <v>37</v>
      </c>
      <c r="E986" s="39">
        <v>8</v>
      </c>
      <c r="F986" s="33">
        <f t="shared" si="45"/>
        <v>1013</v>
      </c>
      <c r="G986" s="12">
        <f t="shared" si="42"/>
        <v>3068</v>
      </c>
      <c r="H986" s="12">
        <v>7</v>
      </c>
      <c r="I986" s="12">
        <v>0</v>
      </c>
      <c r="J986">
        <f t="shared" si="41"/>
        <v>0.42000000000007276</v>
      </c>
      <c r="K986" s="31">
        <f t="shared" si="44"/>
        <v>30700</v>
      </c>
      <c r="L986" s="5">
        <v>34700</v>
      </c>
      <c r="M986" s="6">
        <v>4000</v>
      </c>
      <c r="N986" s="5">
        <v>2852300</v>
      </c>
      <c r="O986" s="6">
        <v>2855368</v>
      </c>
      <c r="P986" s="12">
        <v>1681.74</v>
      </c>
      <c r="Q986" s="6">
        <v>1682.16</v>
      </c>
      <c r="R986" s="12">
        <v>5</v>
      </c>
      <c r="S986" s="6">
        <v>3</v>
      </c>
      <c r="T986" s="13" t="s">
        <v>63</v>
      </c>
      <c r="U986" s="13" t="s">
        <v>78</v>
      </c>
      <c r="V986" s="19" t="s">
        <v>79</v>
      </c>
    </row>
    <row r="987" spans="1:22" x14ac:dyDescent="0.35">
      <c r="A987" s="1">
        <v>42831</v>
      </c>
      <c r="B987">
        <v>200</v>
      </c>
      <c r="C987">
        <v>2</v>
      </c>
      <c r="D987">
        <v>46</v>
      </c>
      <c r="E987" s="39">
        <v>13</v>
      </c>
      <c r="F987" s="33">
        <f t="shared" si="45"/>
        <v>1528</v>
      </c>
      <c r="G987" s="12">
        <f t="shared" si="42"/>
        <v>3533</v>
      </c>
      <c r="H987" s="12">
        <v>22</v>
      </c>
      <c r="I987" s="12">
        <v>3000</v>
      </c>
      <c r="J987">
        <f t="shared" si="41"/>
        <v>0.54999999999995453</v>
      </c>
      <c r="K987" s="31">
        <f t="shared" si="44"/>
        <v>79400</v>
      </c>
      <c r="L987" s="5">
        <v>84400</v>
      </c>
      <c r="M987" s="6">
        <v>5000</v>
      </c>
      <c r="N987" s="5">
        <v>2851505</v>
      </c>
      <c r="O987" s="6">
        <v>2855038</v>
      </c>
      <c r="P987" s="12">
        <v>1683.01</v>
      </c>
      <c r="Q987" s="6">
        <v>1683.56</v>
      </c>
      <c r="R987" s="12">
        <v>9</v>
      </c>
      <c r="S987" s="6">
        <v>3</v>
      </c>
      <c r="T987" s="13" t="s">
        <v>63</v>
      </c>
      <c r="U987" s="13" t="s">
        <v>78</v>
      </c>
      <c r="V987" s="19" t="s">
        <v>79</v>
      </c>
    </row>
    <row r="988" spans="1:22" x14ac:dyDescent="0.35">
      <c r="A988" s="1">
        <v>42832</v>
      </c>
      <c r="B988">
        <v>65</v>
      </c>
      <c r="C988">
        <v>1</v>
      </c>
      <c r="D988">
        <v>30</v>
      </c>
      <c r="E988" s="39">
        <v>7</v>
      </c>
      <c r="F988" s="33">
        <f t="shared" si="45"/>
        <v>799</v>
      </c>
      <c r="G988" s="12">
        <f t="shared" si="42"/>
        <v>1445</v>
      </c>
      <c r="H988" s="12">
        <v>12</v>
      </c>
      <c r="I988" s="12">
        <v>0</v>
      </c>
      <c r="J988">
        <f t="shared" si="41"/>
        <v>0.70000000000004547</v>
      </c>
      <c r="K988" s="31">
        <f t="shared" si="44"/>
        <v>-89900</v>
      </c>
      <c r="L988" s="5">
        <v>32100</v>
      </c>
      <c r="M988" s="6">
        <v>122000</v>
      </c>
      <c r="N988" s="5">
        <v>2860186</v>
      </c>
      <c r="O988" s="6">
        <v>2861631</v>
      </c>
      <c r="P988" s="12">
        <v>1684.57</v>
      </c>
      <c r="Q988" s="6">
        <v>1685.27</v>
      </c>
      <c r="R988" s="12">
        <v>4</v>
      </c>
      <c r="S988" s="6">
        <v>3</v>
      </c>
      <c r="T988" s="13" t="s">
        <v>63</v>
      </c>
      <c r="U988" s="13" t="s">
        <v>78</v>
      </c>
      <c r="V988" s="19" t="s">
        <v>79</v>
      </c>
    </row>
    <row r="989" spans="1:22" x14ac:dyDescent="0.35">
      <c r="A989" s="1">
        <v>42833</v>
      </c>
      <c r="B989">
        <v>55</v>
      </c>
      <c r="C989">
        <v>2</v>
      </c>
      <c r="D989">
        <v>30</v>
      </c>
      <c r="E989" s="39">
        <v>6</v>
      </c>
      <c r="F989" s="33">
        <f t="shared" si="45"/>
        <v>773</v>
      </c>
      <c r="G989" s="12">
        <f t="shared" si="42"/>
        <v>1735</v>
      </c>
      <c r="H989" s="12">
        <v>9</v>
      </c>
      <c r="I989" s="12">
        <v>12000</v>
      </c>
      <c r="J989">
        <f t="shared" si="41"/>
        <v>0.45000000000004547</v>
      </c>
      <c r="K989" s="31">
        <f t="shared" si="44"/>
        <v>25200</v>
      </c>
      <c r="L989" s="5">
        <v>40200</v>
      </c>
      <c r="M989" s="6">
        <v>15000</v>
      </c>
      <c r="N989" s="5">
        <v>2862694</v>
      </c>
      <c r="O989" s="6">
        <v>2864429</v>
      </c>
      <c r="P989" s="12">
        <v>1686.04</v>
      </c>
      <c r="Q989" s="6">
        <v>1686.49</v>
      </c>
      <c r="R989" s="12">
        <v>4</v>
      </c>
      <c r="S989" s="6">
        <v>2</v>
      </c>
      <c r="T989" s="13" t="s">
        <v>63</v>
      </c>
      <c r="U989" s="13" t="s">
        <v>78</v>
      </c>
      <c r="V989" s="19" t="s">
        <v>79</v>
      </c>
    </row>
    <row r="990" spans="1:22" x14ac:dyDescent="0.35">
      <c r="A990" s="1">
        <v>42834</v>
      </c>
      <c r="B990">
        <v>60</v>
      </c>
      <c r="C990">
        <v>3</v>
      </c>
      <c r="D990">
        <v>50</v>
      </c>
      <c r="E990" s="39">
        <v>7</v>
      </c>
      <c r="F990" s="33">
        <f t="shared" si="45"/>
        <v>1192</v>
      </c>
      <c r="G990" s="12">
        <f t="shared" si="42"/>
        <v>2190</v>
      </c>
      <c r="H990" s="12">
        <v>16</v>
      </c>
      <c r="I990" s="12">
        <v>0</v>
      </c>
      <c r="J990">
        <f t="shared" si="41"/>
        <v>0.5</v>
      </c>
      <c r="K990" s="31">
        <f t="shared" si="44"/>
        <v>32800</v>
      </c>
      <c r="L990" s="5">
        <v>37800</v>
      </c>
      <c r="M990" s="6">
        <v>5000</v>
      </c>
      <c r="N990" s="5">
        <v>2865550</v>
      </c>
      <c r="O990" s="6">
        <v>2867740</v>
      </c>
      <c r="P990" s="12">
        <v>1687.42</v>
      </c>
      <c r="Q990" s="6">
        <v>1687.92</v>
      </c>
      <c r="R990" s="12">
        <v>4</v>
      </c>
      <c r="S990" s="6">
        <v>4</v>
      </c>
      <c r="T990" s="13" t="s">
        <v>63</v>
      </c>
      <c r="U990" s="13" t="s">
        <v>78</v>
      </c>
      <c r="V990" s="19" t="s">
        <v>79</v>
      </c>
    </row>
    <row r="991" spans="1:22" x14ac:dyDescent="0.35">
      <c r="A991" s="1">
        <v>42835</v>
      </c>
      <c r="B991">
        <v>210</v>
      </c>
      <c r="C991">
        <v>5</v>
      </c>
      <c r="D991">
        <v>51</v>
      </c>
      <c r="E991" s="39">
        <v>13</v>
      </c>
      <c r="F991" s="33">
        <f t="shared" si="45"/>
        <v>1670</v>
      </c>
      <c r="G991" s="12">
        <f t="shared" si="42"/>
        <v>4677</v>
      </c>
      <c r="H991" s="12">
        <v>11</v>
      </c>
      <c r="I991" s="12">
        <v>15500</v>
      </c>
      <c r="J991">
        <f t="shared" si="41"/>
        <v>0.17999999999983629</v>
      </c>
      <c r="K991" s="31">
        <f t="shared" si="44"/>
        <v>82200</v>
      </c>
      <c r="L991" s="5">
        <v>98200</v>
      </c>
      <c r="M991" s="6">
        <v>16000</v>
      </c>
      <c r="N991" s="5">
        <v>2868745</v>
      </c>
      <c r="O991" s="6">
        <v>2873422</v>
      </c>
      <c r="P991" s="12">
        <v>1688.67</v>
      </c>
      <c r="Q991" s="6">
        <v>1688.85</v>
      </c>
      <c r="R991" s="12">
        <v>9</v>
      </c>
      <c r="S991" s="6">
        <v>4</v>
      </c>
      <c r="T991" s="13" t="s">
        <v>63</v>
      </c>
      <c r="U991" s="13" t="s">
        <v>78</v>
      </c>
      <c r="V991" s="19" t="s">
        <v>79</v>
      </c>
    </row>
    <row r="992" spans="1:22" x14ac:dyDescent="0.35">
      <c r="A992" s="1">
        <v>42836</v>
      </c>
      <c r="B992">
        <v>66</v>
      </c>
      <c r="C992">
        <v>1</v>
      </c>
      <c r="D992">
        <v>55</v>
      </c>
      <c r="E992" s="39">
        <v>7</v>
      </c>
      <c r="F992" s="33">
        <f t="shared" si="45"/>
        <v>1302</v>
      </c>
      <c r="G992" s="12">
        <f t="shared" si="42"/>
        <v>2388</v>
      </c>
      <c r="H992" s="12">
        <v>11</v>
      </c>
      <c r="I992" s="12">
        <v>0</v>
      </c>
      <c r="J992">
        <f t="shared" si="41"/>
        <v>0.58999999999991815</v>
      </c>
      <c r="K992" s="31">
        <f t="shared" si="44"/>
        <v>30900</v>
      </c>
      <c r="L992" s="5">
        <v>36900</v>
      </c>
      <c r="M992" s="6">
        <v>6000</v>
      </c>
      <c r="N992" s="5">
        <v>2873472</v>
      </c>
      <c r="O992" s="6">
        <v>2875860</v>
      </c>
      <c r="P992" s="12">
        <v>1689.89</v>
      </c>
      <c r="Q992" s="6">
        <v>1690.48</v>
      </c>
      <c r="R992" s="12">
        <v>4</v>
      </c>
      <c r="S992" s="6">
        <v>4</v>
      </c>
      <c r="T992" s="13" t="s">
        <v>63</v>
      </c>
      <c r="U992" s="13" t="s">
        <v>78</v>
      </c>
      <c r="V992" s="19" t="s">
        <v>79</v>
      </c>
    </row>
    <row r="993" spans="1:22" x14ac:dyDescent="0.35">
      <c r="A993" s="1">
        <v>42837</v>
      </c>
      <c r="B993">
        <v>71</v>
      </c>
      <c r="C993">
        <v>1</v>
      </c>
      <c r="D993">
        <v>38</v>
      </c>
      <c r="E993" s="39">
        <v>7</v>
      </c>
      <c r="F993" s="33">
        <f t="shared" si="45"/>
        <v>977</v>
      </c>
      <c r="G993" s="12">
        <f t="shared" si="42"/>
        <v>2046</v>
      </c>
      <c r="H993" s="12">
        <v>17</v>
      </c>
      <c r="I993" s="12">
        <v>12000</v>
      </c>
      <c r="J993">
        <f t="shared" si="41"/>
        <v>0.29999999999995453</v>
      </c>
      <c r="K993" s="31">
        <f t="shared" si="44"/>
        <v>11000</v>
      </c>
      <c r="L993" s="5">
        <v>51000</v>
      </c>
      <c r="M993" s="32">
        <v>40000</v>
      </c>
      <c r="N993" s="5">
        <v>2877000</v>
      </c>
      <c r="O993" s="6">
        <v>2879046</v>
      </c>
      <c r="P993" s="12">
        <v>1691.27</v>
      </c>
      <c r="Q993" s="6">
        <v>1691.57</v>
      </c>
      <c r="R993" s="12">
        <v>4</v>
      </c>
      <c r="S993" s="6">
        <v>2</v>
      </c>
      <c r="T993" s="13" t="s">
        <v>63</v>
      </c>
      <c r="U993" s="13" t="s">
        <v>78</v>
      </c>
      <c r="V993" s="19" t="s">
        <v>79</v>
      </c>
    </row>
    <row r="994" spans="1:22" x14ac:dyDescent="0.35">
      <c r="A994" s="1">
        <v>42838</v>
      </c>
      <c r="B994">
        <v>216</v>
      </c>
      <c r="C994">
        <v>9</v>
      </c>
      <c r="D994">
        <v>48</v>
      </c>
      <c r="E994" s="39">
        <v>12</v>
      </c>
      <c r="F994" s="33">
        <f t="shared" si="45"/>
        <v>1644</v>
      </c>
      <c r="G994" s="12">
        <f t="shared" si="42"/>
        <v>5118</v>
      </c>
      <c r="H994" s="12">
        <v>33</v>
      </c>
      <c r="I994" s="12">
        <v>7000</v>
      </c>
      <c r="J994">
        <f t="shared" si="41"/>
        <v>0.64999999999986358</v>
      </c>
      <c r="K994" s="31">
        <f t="shared" si="44"/>
        <v>53300</v>
      </c>
      <c r="L994" s="5">
        <v>103300</v>
      </c>
      <c r="M994" s="32">
        <v>50000</v>
      </c>
      <c r="N994" s="5">
        <v>2879946</v>
      </c>
      <c r="O994" s="6">
        <v>2885064</v>
      </c>
      <c r="P994" s="12">
        <v>1692.44</v>
      </c>
      <c r="Q994" s="6">
        <v>1693.09</v>
      </c>
      <c r="R994" s="12">
        <v>9</v>
      </c>
      <c r="S994" s="6">
        <v>5</v>
      </c>
      <c r="T994" s="13" t="s">
        <v>63</v>
      </c>
      <c r="U994" s="13" t="s">
        <v>78</v>
      </c>
      <c r="V994" s="19" t="s">
        <v>79</v>
      </c>
    </row>
    <row r="995" spans="1:22" x14ac:dyDescent="0.35">
      <c r="A995" s="1">
        <v>42839</v>
      </c>
      <c r="B995">
        <v>64</v>
      </c>
      <c r="C995">
        <v>2</v>
      </c>
      <c r="D995">
        <v>44</v>
      </c>
      <c r="E995" s="39">
        <v>7</v>
      </c>
      <c r="F995" s="33">
        <f t="shared" si="45"/>
        <v>1080</v>
      </c>
      <c r="G995" s="12">
        <f t="shared" si="42"/>
        <v>1892</v>
      </c>
      <c r="H995" s="12">
        <v>6</v>
      </c>
      <c r="I995" s="12">
        <v>0</v>
      </c>
      <c r="J995">
        <f t="shared" si="41"/>
        <v>0.49000000000000909</v>
      </c>
      <c r="K995" s="31">
        <f t="shared" si="44"/>
        <v>30200</v>
      </c>
      <c r="L995" s="5">
        <v>34200</v>
      </c>
      <c r="M995" s="6">
        <v>4000</v>
      </c>
      <c r="N995" s="5">
        <v>2885103</v>
      </c>
      <c r="O995" s="6">
        <v>2886995</v>
      </c>
      <c r="P995" s="12">
        <v>1693.99</v>
      </c>
      <c r="Q995" s="6">
        <v>1694.48</v>
      </c>
      <c r="R995" s="12">
        <v>4</v>
      </c>
      <c r="S995" s="6">
        <v>3</v>
      </c>
      <c r="T995" s="13" t="s">
        <v>63</v>
      </c>
      <c r="U995" s="13" t="s">
        <v>78</v>
      </c>
      <c r="V995" s="19" t="s">
        <v>79</v>
      </c>
    </row>
    <row r="996" spans="1:22" x14ac:dyDescent="0.35">
      <c r="A996" s="1">
        <v>42840</v>
      </c>
      <c r="B996">
        <v>72</v>
      </c>
      <c r="C996">
        <v>1</v>
      </c>
      <c r="D996">
        <v>27</v>
      </c>
      <c r="E996" s="39">
        <v>8</v>
      </c>
      <c r="F996" s="33">
        <f t="shared" si="45"/>
        <v>760</v>
      </c>
      <c r="G996" s="12">
        <f t="shared" si="42"/>
        <v>2734</v>
      </c>
      <c r="H996" s="12">
        <v>12</v>
      </c>
      <c r="I996" s="12">
        <v>3000</v>
      </c>
      <c r="J996">
        <f t="shared" si="41"/>
        <v>0.38000000000010914</v>
      </c>
      <c r="K996" s="31">
        <f t="shared" si="44"/>
        <v>32600</v>
      </c>
      <c r="L996" s="5">
        <v>37600</v>
      </c>
      <c r="M996" s="6">
        <v>5000</v>
      </c>
      <c r="N996" s="5">
        <v>2888000</v>
      </c>
      <c r="O996" s="6">
        <v>2890734</v>
      </c>
      <c r="P996" s="12">
        <v>1695.27</v>
      </c>
      <c r="Q996" s="6">
        <v>1695.65</v>
      </c>
      <c r="R996" s="12">
        <v>4</v>
      </c>
      <c r="S996" s="6">
        <v>3</v>
      </c>
      <c r="T996" s="13" t="s">
        <v>63</v>
      </c>
      <c r="U996" s="13" t="s">
        <v>78</v>
      </c>
      <c r="V996" s="19" t="s">
        <v>79</v>
      </c>
    </row>
    <row r="997" spans="1:22" x14ac:dyDescent="0.35">
      <c r="A997" s="1">
        <v>42841</v>
      </c>
      <c r="B997">
        <v>35</v>
      </c>
      <c r="C997">
        <v>0</v>
      </c>
      <c r="D997">
        <v>26</v>
      </c>
      <c r="E997" s="39">
        <v>7</v>
      </c>
      <c r="F997" s="33">
        <f t="shared" si="45"/>
        <v>625</v>
      </c>
      <c r="G997" s="12">
        <f t="shared" si="42"/>
        <v>1234</v>
      </c>
      <c r="H997" s="12">
        <v>9</v>
      </c>
      <c r="I997" s="12">
        <v>0</v>
      </c>
      <c r="J997">
        <f t="shared" si="41"/>
        <v>0.22000000000002728</v>
      </c>
      <c r="K997" s="31">
        <f t="shared" si="44"/>
        <v>17200</v>
      </c>
      <c r="L997" s="5">
        <v>20200</v>
      </c>
      <c r="M997" s="6">
        <v>3000</v>
      </c>
      <c r="N997" s="5">
        <v>2890776</v>
      </c>
      <c r="O997" s="6">
        <v>2892010</v>
      </c>
      <c r="P997" s="12">
        <v>1696.52</v>
      </c>
      <c r="Q997" s="6">
        <v>1696.74</v>
      </c>
      <c r="R997" s="12">
        <v>4</v>
      </c>
      <c r="S997" s="6">
        <v>4</v>
      </c>
      <c r="T997" s="13" t="s">
        <v>63</v>
      </c>
      <c r="U997" s="13" t="s">
        <v>78</v>
      </c>
      <c r="V997" s="19" t="s">
        <v>79</v>
      </c>
    </row>
    <row r="998" spans="1:22" x14ac:dyDescent="0.35">
      <c r="A998" s="1">
        <v>42842</v>
      </c>
      <c r="B998">
        <v>166</v>
      </c>
      <c r="C998">
        <v>2</v>
      </c>
      <c r="D998">
        <v>38</v>
      </c>
      <c r="E998" s="39">
        <v>8</v>
      </c>
      <c r="F998" s="33">
        <f t="shared" si="45"/>
        <v>1266</v>
      </c>
      <c r="G998" s="12">
        <f t="shared" si="42"/>
        <v>3694</v>
      </c>
      <c r="H998" s="12">
        <v>5</v>
      </c>
      <c r="I998" s="12">
        <v>3500</v>
      </c>
      <c r="J998">
        <f t="shared" si="41"/>
        <v>0.83999999999991815</v>
      </c>
      <c r="K998" s="31">
        <f t="shared" si="44"/>
        <v>-68400</v>
      </c>
      <c r="L998" s="5">
        <v>76600</v>
      </c>
      <c r="M998" s="32">
        <v>145000</v>
      </c>
      <c r="N998" s="5">
        <v>2893167</v>
      </c>
      <c r="O998" s="6">
        <v>2896861</v>
      </c>
      <c r="P998" s="12">
        <v>1697.68</v>
      </c>
      <c r="Q998" s="6">
        <v>1698.52</v>
      </c>
      <c r="R998" s="12">
        <v>9</v>
      </c>
      <c r="S998" s="6">
        <v>3</v>
      </c>
      <c r="T998" s="13" t="s">
        <v>63</v>
      </c>
      <c r="U998" s="13" t="s">
        <v>78</v>
      </c>
      <c r="V998" s="19" t="s">
        <v>79</v>
      </c>
    </row>
    <row r="999" spans="1:22" x14ac:dyDescent="0.35">
      <c r="A999" s="1">
        <v>42843</v>
      </c>
      <c r="B999">
        <v>60</v>
      </c>
      <c r="C999">
        <v>0</v>
      </c>
      <c r="D999">
        <v>41</v>
      </c>
      <c r="E999" s="39">
        <v>8</v>
      </c>
      <c r="F999" s="33">
        <f t="shared" si="45"/>
        <v>1000</v>
      </c>
      <c r="G999" s="12">
        <f t="shared" si="42"/>
        <v>2906</v>
      </c>
      <c r="H999" s="12">
        <v>10</v>
      </c>
      <c r="I999" s="12">
        <v>2000</v>
      </c>
      <c r="J999">
        <f t="shared" si="41"/>
        <v>0.41000000000008185</v>
      </c>
      <c r="K999" s="31">
        <f t="shared" si="44"/>
        <v>3200</v>
      </c>
      <c r="L999" s="5">
        <v>33200</v>
      </c>
      <c r="M999" s="32">
        <v>30000</v>
      </c>
      <c r="N999" s="5">
        <v>2896932</v>
      </c>
      <c r="O999" s="6">
        <v>2899838</v>
      </c>
      <c r="P999" s="12">
        <v>1700.29</v>
      </c>
      <c r="Q999" s="6">
        <v>1700.7</v>
      </c>
      <c r="R999" s="12">
        <v>4</v>
      </c>
      <c r="S999" s="6">
        <v>4</v>
      </c>
      <c r="T999" s="13" t="s">
        <v>63</v>
      </c>
      <c r="U999" s="13" t="s">
        <v>78</v>
      </c>
      <c r="V999" s="19" t="s">
        <v>79</v>
      </c>
    </row>
    <row r="1000" spans="1:22" x14ac:dyDescent="0.35">
      <c r="A1000" s="1">
        <v>42844</v>
      </c>
      <c r="B1000">
        <v>66</v>
      </c>
      <c r="C1000">
        <v>2</v>
      </c>
      <c r="D1000">
        <v>45</v>
      </c>
      <c r="E1000" s="39">
        <v>7</v>
      </c>
      <c r="F1000" s="33">
        <f t="shared" si="45"/>
        <v>1106</v>
      </c>
      <c r="G1000" s="12">
        <f t="shared" si="42"/>
        <v>2705</v>
      </c>
      <c r="H1000" s="12">
        <v>6</v>
      </c>
      <c r="I1000" s="12">
        <v>0</v>
      </c>
      <c r="J1000">
        <f t="shared" si="41"/>
        <v>0.40000000000009095</v>
      </c>
      <c r="K1000" s="31">
        <f t="shared" si="44"/>
        <v>28000</v>
      </c>
      <c r="L1000" s="5">
        <v>33000</v>
      </c>
      <c r="M1000" s="6">
        <v>5000</v>
      </c>
      <c r="N1000" s="5">
        <v>2899893</v>
      </c>
      <c r="O1000" s="6">
        <v>2902598</v>
      </c>
      <c r="P1000" s="12">
        <v>1701.54</v>
      </c>
      <c r="Q1000" s="6">
        <v>1701.94</v>
      </c>
      <c r="R1000" s="12">
        <v>4</v>
      </c>
      <c r="S1000" s="6">
        <v>2</v>
      </c>
      <c r="T1000" s="13" t="s">
        <v>63</v>
      </c>
      <c r="U1000" s="13" t="s">
        <v>78</v>
      </c>
      <c r="V1000" s="19" t="s">
        <v>79</v>
      </c>
    </row>
    <row r="1001" spans="1:22" x14ac:dyDescent="0.35">
      <c r="A1001" s="1">
        <v>42845</v>
      </c>
      <c r="B1001">
        <v>190</v>
      </c>
      <c r="C1001">
        <v>3</v>
      </c>
      <c r="D1001">
        <v>33</v>
      </c>
      <c r="E1001" s="39">
        <v>10</v>
      </c>
      <c r="F1001" s="33">
        <f t="shared" si="45"/>
        <v>1242</v>
      </c>
      <c r="G1001" s="12">
        <f t="shared" si="42"/>
        <v>3011</v>
      </c>
      <c r="H1001" s="12">
        <v>44</v>
      </c>
      <c r="I1001" s="12">
        <v>8000</v>
      </c>
      <c r="J1001">
        <f t="shared" si="41"/>
        <v>0.81999999999993634</v>
      </c>
      <c r="K1001" s="31">
        <f t="shared" si="44"/>
        <v>91400</v>
      </c>
      <c r="L1001" s="5">
        <v>95400</v>
      </c>
      <c r="M1001" s="6">
        <v>4000</v>
      </c>
      <c r="N1001" s="5">
        <v>2903154</v>
      </c>
      <c r="O1001" s="6">
        <v>2906165</v>
      </c>
      <c r="P1001" s="12">
        <v>1702.8</v>
      </c>
      <c r="Q1001" s="6">
        <v>1703.62</v>
      </c>
      <c r="R1001" s="12">
        <v>8</v>
      </c>
      <c r="S1001" s="6">
        <v>4</v>
      </c>
      <c r="T1001" s="13" t="s">
        <v>63</v>
      </c>
      <c r="U1001" s="13" t="s">
        <v>78</v>
      </c>
      <c r="V1001" s="19" t="s">
        <v>79</v>
      </c>
    </row>
    <row r="1002" spans="1:22" x14ac:dyDescent="0.35">
      <c r="A1002" s="1">
        <v>42846</v>
      </c>
      <c r="B1002">
        <v>72</v>
      </c>
      <c r="C1002">
        <v>1</v>
      </c>
      <c r="D1002">
        <v>41</v>
      </c>
      <c r="E1002" s="39">
        <v>7</v>
      </c>
      <c r="F1002" s="33">
        <f t="shared" si="45"/>
        <v>1040</v>
      </c>
      <c r="G1002" s="12">
        <f t="shared" si="42"/>
        <v>2775</v>
      </c>
      <c r="H1002" s="12">
        <v>7</v>
      </c>
      <c r="I1002" s="12">
        <v>12000</v>
      </c>
      <c r="J1002">
        <f t="shared" si="41"/>
        <v>0.41000000000008185</v>
      </c>
      <c r="K1002" s="31">
        <f t="shared" si="44"/>
        <v>-34700</v>
      </c>
      <c r="L1002" s="5">
        <v>45300</v>
      </c>
      <c r="M1002" s="32">
        <v>80000</v>
      </c>
      <c r="N1002" s="5">
        <v>2907313</v>
      </c>
      <c r="O1002" s="6">
        <v>2910088</v>
      </c>
      <c r="P1002" s="12">
        <v>1704.47</v>
      </c>
      <c r="Q1002" s="6">
        <v>1704.88</v>
      </c>
      <c r="R1002" s="12">
        <v>4</v>
      </c>
      <c r="S1002" s="6">
        <v>3</v>
      </c>
      <c r="T1002" s="13" t="s">
        <v>63</v>
      </c>
      <c r="U1002" s="13" t="s">
        <v>78</v>
      </c>
      <c r="V1002" s="19" t="s">
        <v>79</v>
      </c>
    </row>
    <row r="1003" spans="1:22" x14ac:dyDescent="0.35">
      <c r="A1003" s="1">
        <v>42847</v>
      </c>
      <c r="B1003">
        <v>55</v>
      </c>
      <c r="C1003">
        <v>0</v>
      </c>
      <c r="D1003">
        <v>27</v>
      </c>
      <c r="E1003" s="39">
        <v>7</v>
      </c>
      <c r="F1003" s="33">
        <f t="shared" si="45"/>
        <v>705</v>
      </c>
      <c r="G1003" s="12">
        <f t="shared" si="42"/>
        <v>2758</v>
      </c>
      <c r="H1003" s="12">
        <v>9</v>
      </c>
      <c r="I1003" s="12">
        <v>0</v>
      </c>
      <c r="J1003">
        <f t="shared" si="41"/>
        <v>0.83999999999991815</v>
      </c>
      <c r="K1003" s="31">
        <f t="shared" si="44"/>
        <v>22300</v>
      </c>
      <c r="L1003" s="5">
        <v>27300</v>
      </c>
      <c r="M1003" s="6">
        <v>5000</v>
      </c>
      <c r="N1003" s="5">
        <v>2910159</v>
      </c>
      <c r="O1003" s="6">
        <v>2912917</v>
      </c>
      <c r="P1003" s="12">
        <v>1705.76</v>
      </c>
      <c r="Q1003" s="6">
        <v>1706.6</v>
      </c>
      <c r="R1003" s="12">
        <v>4</v>
      </c>
      <c r="S1003" s="6">
        <v>2</v>
      </c>
      <c r="T1003" s="13" t="s">
        <v>63</v>
      </c>
      <c r="U1003" s="13" t="s">
        <v>78</v>
      </c>
      <c r="V1003" s="19" t="s">
        <v>79</v>
      </c>
    </row>
    <row r="1004" spans="1:22" x14ac:dyDescent="0.35">
      <c r="A1004" s="1">
        <v>42848</v>
      </c>
      <c r="B1004">
        <v>60</v>
      </c>
      <c r="C1004">
        <v>1</v>
      </c>
      <c r="D1004">
        <v>34</v>
      </c>
      <c r="E1004" s="39">
        <v>8</v>
      </c>
      <c r="F1004" s="33">
        <f t="shared" si="45"/>
        <v>864</v>
      </c>
      <c r="G1004" s="12">
        <f t="shared" si="42"/>
        <v>2657</v>
      </c>
      <c r="H1004" s="12">
        <v>12</v>
      </c>
      <c r="I1004" s="12">
        <v>1500</v>
      </c>
      <c r="J1004">
        <f t="shared" si="41"/>
        <v>0.75999999999999091</v>
      </c>
      <c r="K1004" s="31">
        <f t="shared" si="44"/>
        <v>28500</v>
      </c>
      <c r="L1004" s="5">
        <v>32500</v>
      </c>
      <c r="M1004" s="6">
        <v>4000</v>
      </c>
      <c r="N1004" s="5">
        <v>2912982</v>
      </c>
      <c r="O1004" s="6">
        <v>2915639</v>
      </c>
      <c r="P1004" s="12">
        <v>1707.39</v>
      </c>
      <c r="Q1004" s="6">
        <v>1708.15</v>
      </c>
      <c r="R1004" s="12">
        <v>4</v>
      </c>
      <c r="S1004" s="6">
        <v>4</v>
      </c>
      <c r="T1004" s="13" t="s">
        <v>63</v>
      </c>
      <c r="U1004" s="13" t="s">
        <v>78</v>
      </c>
      <c r="V1004" s="19" t="s">
        <v>79</v>
      </c>
    </row>
    <row r="1005" spans="1:22" x14ac:dyDescent="0.35">
      <c r="A1005" s="1">
        <v>42849</v>
      </c>
      <c r="B1005">
        <v>204</v>
      </c>
      <c r="C1005">
        <v>7</v>
      </c>
      <c r="D1005">
        <v>71</v>
      </c>
      <c r="E1005" s="39">
        <v>12</v>
      </c>
      <c r="F1005" s="33">
        <f t="shared" si="45"/>
        <v>2060</v>
      </c>
      <c r="G1005" s="12">
        <f t="shared" si="42"/>
        <v>4406</v>
      </c>
      <c r="H1005" s="12">
        <v>15</v>
      </c>
      <c r="I1005" s="12">
        <v>0</v>
      </c>
      <c r="J1005">
        <f t="shared" si="41"/>
        <v>0.83999999999991815</v>
      </c>
      <c r="K1005" s="31">
        <f t="shared" si="44"/>
        <v>81200</v>
      </c>
      <c r="L1005" s="5">
        <v>86200</v>
      </c>
      <c r="M1005" s="6">
        <v>5000</v>
      </c>
      <c r="N1005" s="5">
        <v>2915718</v>
      </c>
      <c r="O1005" s="6">
        <v>2920124</v>
      </c>
      <c r="P1005" s="12">
        <v>1708.98</v>
      </c>
      <c r="Q1005" s="6">
        <v>1709.82</v>
      </c>
      <c r="R1005" s="12">
        <v>9</v>
      </c>
      <c r="S1005" s="6">
        <v>4</v>
      </c>
      <c r="T1005" s="13" t="s">
        <v>63</v>
      </c>
      <c r="U1005" s="13" t="s">
        <v>78</v>
      </c>
      <c r="V1005" s="19" t="s">
        <v>79</v>
      </c>
    </row>
    <row r="1006" spans="1:22" x14ac:dyDescent="0.35">
      <c r="A1006" s="1">
        <v>42850</v>
      </c>
      <c r="B1006">
        <v>60</v>
      </c>
      <c r="C1006">
        <v>0</v>
      </c>
      <c r="D1006">
        <v>72</v>
      </c>
      <c r="E1006" s="39">
        <v>7</v>
      </c>
      <c r="F1006" s="33">
        <f t="shared" si="45"/>
        <v>1620</v>
      </c>
      <c r="G1006" s="12">
        <f t="shared" si="42"/>
        <v>2367</v>
      </c>
      <c r="H1006" s="12">
        <v>15</v>
      </c>
      <c r="I1006" s="12">
        <v>0</v>
      </c>
      <c r="J1006">
        <f t="shared" si="41"/>
        <v>0.47000000000002728</v>
      </c>
      <c r="K1006" s="31">
        <f t="shared" si="44"/>
        <v>-5100</v>
      </c>
      <c r="L1006" s="5">
        <v>39900</v>
      </c>
      <c r="M1006" s="6">
        <v>45000</v>
      </c>
      <c r="N1006" s="5">
        <v>2921261</v>
      </c>
      <c r="O1006" s="6">
        <v>2923628</v>
      </c>
      <c r="P1006" s="12">
        <v>1710.71</v>
      </c>
      <c r="Q1006" s="6">
        <v>1711.18</v>
      </c>
      <c r="R1006" s="12">
        <v>4</v>
      </c>
      <c r="S1006" s="6">
        <v>3</v>
      </c>
      <c r="T1006" s="13" t="s">
        <v>63</v>
      </c>
      <c r="U1006" s="13" t="s">
        <v>78</v>
      </c>
      <c r="V1006" s="19" t="s">
        <v>79</v>
      </c>
    </row>
    <row r="1007" spans="1:22" x14ac:dyDescent="0.35">
      <c r="A1007" s="1">
        <v>42851</v>
      </c>
      <c r="B1007">
        <v>70</v>
      </c>
      <c r="C1007">
        <v>0</v>
      </c>
      <c r="D1007">
        <v>61</v>
      </c>
      <c r="E1007" s="39">
        <v>8</v>
      </c>
      <c r="F1007" s="33">
        <f t="shared" si="45"/>
        <v>1430</v>
      </c>
      <c r="G1007" s="12">
        <f t="shared" si="42"/>
        <v>1435</v>
      </c>
      <c r="H1007" s="12">
        <v>10</v>
      </c>
      <c r="I1007" s="12">
        <v>0</v>
      </c>
      <c r="J1007">
        <f t="shared" si="41"/>
        <v>0.39999999999986358</v>
      </c>
      <c r="K1007" s="31">
        <f t="shared" si="44"/>
        <v>22200</v>
      </c>
      <c r="L1007" s="5">
        <v>38200</v>
      </c>
      <c r="M1007" s="6">
        <v>16000</v>
      </c>
      <c r="N1007" s="5">
        <v>2924679</v>
      </c>
      <c r="O1007" s="6">
        <v>2926114</v>
      </c>
      <c r="P1007" s="12">
        <v>1711.95</v>
      </c>
      <c r="Q1007" s="6">
        <v>1712.35</v>
      </c>
      <c r="R1007" s="12">
        <v>5</v>
      </c>
      <c r="S1007" s="6">
        <v>0</v>
      </c>
      <c r="T1007" s="13" t="s">
        <v>63</v>
      </c>
      <c r="U1007" s="13" t="s">
        <v>78</v>
      </c>
      <c r="V1007" s="19" t="s">
        <v>79</v>
      </c>
    </row>
    <row r="1008" spans="1:22" x14ac:dyDescent="0.35">
      <c r="A1008" s="1">
        <v>42852</v>
      </c>
      <c r="B1008">
        <v>201</v>
      </c>
      <c r="C1008">
        <v>9</v>
      </c>
      <c r="D1008">
        <v>61</v>
      </c>
      <c r="E1008" s="39">
        <v>10</v>
      </c>
      <c r="F1008" s="33">
        <f t="shared" si="45"/>
        <v>1859</v>
      </c>
      <c r="G1008" s="12">
        <f t="shared" si="42"/>
        <v>3857</v>
      </c>
      <c r="H1008" s="12">
        <v>26</v>
      </c>
      <c r="I1008" s="12">
        <v>12000</v>
      </c>
      <c r="J1008">
        <f t="shared" si="41"/>
        <v>0.15999999999985448</v>
      </c>
      <c r="K1008" s="31">
        <f t="shared" si="44"/>
        <v>37900</v>
      </c>
      <c r="L1008" s="5">
        <v>90900</v>
      </c>
      <c r="M1008" s="6">
        <v>53000</v>
      </c>
      <c r="N1008" s="5">
        <v>2928241</v>
      </c>
      <c r="O1008" s="6">
        <v>2932098</v>
      </c>
      <c r="P1008" s="12">
        <v>1713.2</v>
      </c>
      <c r="Q1008" s="6">
        <v>1713.36</v>
      </c>
      <c r="R1008" s="12">
        <v>9</v>
      </c>
      <c r="S1008" s="6">
        <v>3</v>
      </c>
      <c r="T1008" s="13" t="s">
        <v>63</v>
      </c>
      <c r="U1008" s="13" t="s">
        <v>78</v>
      </c>
      <c r="V1008" s="19" t="s">
        <v>79</v>
      </c>
    </row>
    <row r="1009" spans="1:22" x14ac:dyDescent="0.35">
      <c r="A1009" s="1">
        <v>42853</v>
      </c>
      <c r="B1009">
        <v>61</v>
      </c>
      <c r="C1009">
        <v>1</v>
      </c>
      <c r="D1009">
        <v>37</v>
      </c>
      <c r="E1009" s="39">
        <v>8</v>
      </c>
      <c r="F1009" s="33">
        <f t="shared" si="45"/>
        <v>927</v>
      </c>
      <c r="G1009" s="12">
        <f t="shared" si="42"/>
        <v>1821</v>
      </c>
      <c r="H1009" s="12">
        <v>20</v>
      </c>
      <c r="I1009" s="12">
        <v>0</v>
      </c>
      <c r="J1009">
        <f t="shared" si="41"/>
        <v>1.6000000000001364</v>
      </c>
      <c r="K1009" s="31">
        <f t="shared" si="44"/>
        <v>30000</v>
      </c>
      <c r="L1009" s="5">
        <v>36000</v>
      </c>
      <c r="M1009" s="6">
        <v>6000</v>
      </c>
      <c r="N1009" s="5">
        <v>2933212</v>
      </c>
      <c r="O1009" s="6">
        <v>2935033</v>
      </c>
      <c r="P1009" s="12">
        <v>1715.82</v>
      </c>
      <c r="Q1009" s="6">
        <v>1717.42</v>
      </c>
      <c r="R1009" s="12">
        <v>4</v>
      </c>
      <c r="S1009" s="6">
        <v>3</v>
      </c>
      <c r="T1009" s="13" t="s">
        <v>63</v>
      </c>
      <c r="U1009" s="13" t="s">
        <v>78</v>
      </c>
      <c r="V1009" s="19" t="s">
        <v>79</v>
      </c>
    </row>
    <row r="1010" spans="1:22" x14ac:dyDescent="0.35">
      <c r="A1010" s="1">
        <v>42854</v>
      </c>
      <c r="B1010">
        <v>64</v>
      </c>
      <c r="C1010">
        <v>1</v>
      </c>
      <c r="D1010">
        <v>17</v>
      </c>
      <c r="E1010" s="39">
        <v>7</v>
      </c>
      <c r="F1010" s="33">
        <f t="shared" si="45"/>
        <v>536</v>
      </c>
      <c r="G1010" s="12">
        <f t="shared" si="42"/>
        <v>1934</v>
      </c>
      <c r="H1010" s="12">
        <v>9</v>
      </c>
      <c r="I1010" s="12">
        <v>0</v>
      </c>
      <c r="J1010">
        <f t="shared" si="41"/>
        <v>1.1299999999998818</v>
      </c>
      <c r="K1010" s="31">
        <f t="shared" si="44"/>
        <v>21700</v>
      </c>
      <c r="L1010" s="5">
        <v>27700</v>
      </c>
      <c r="M1010" s="6">
        <v>6000</v>
      </c>
      <c r="N1010" s="5">
        <v>2936127</v>
      </c>
      <c r="O1010" s="6">
        <v>2938061</v>
      </c>
      <c r="P1010" s="12">
        <v>1718.91</v>
      </c>
      <c r="Q1010" s="6">
        <v>1720.04</v>
      </c>
      <c r="R1010" s="12">
        <v>4</v>
      </c>
      <c r="S1010" s="6">
        <v>2</v>
      </c>
      <c r="T1010" s="13" t="s">
        <v>63</v>
      </c>
      <c r="U1010" s="13" t="s">
        <v>78</v>
      </c>
      <c r="V1010" s="19" t="s">
        <v>79</v>
      </c>
    </row>
    <row r="1011" spans="1:22" x14ac:dyDescent="0.35">
      <c r="A1011" s="1">
        <v>42855</v>
      </c>
      <c r="B1011">
        <v>47</v>
      </c>
      <c r="C1011">
        <v>0</v>
      </c>
      <c r="D1011">
        <v>17</v>
      </c>
      <c r="E1011" s="39">
        <v>6</v>
      </c>
      <c r="F1011" s="33">
        <f t="shared" si="45"/>
        <v>481</v>
      </c>
      <c r="G1011" s="12">
        <f t="shared" si="42"/>
        <v>1550</v>
      </c>
      <c r="H1011" s="12">
        <v>13</v>
      </c>
      <c r="I1011" s="12">
        <v>12000</v>
      </c>
      <c r="J1011">
        <f t="shared" si="41"/>
        <v>4.9999999999954525E-2</v>
      </c>
      <c r="K1011" s="31">
        <f t="shared" si="44"/>
        <v>20000</v>
      </c>
      <c r="L1011" s="5">
        <v>24000</v>
      </c>
      <c r="M1011" s="6">
        <v>4000</v>
      </c>
      <c r="N1011" s="5">
        <v>2938141</v>
      </c>
      <c r="O1011" s="6">
        <v>2939691</v>
      </c>
      <c r="P1011" s="12">
        <v>1721.75</v>
      </c>
      <c r="Q1011" s="6">
        <v>1721.8</v>
      </c>
      <c r="R1011" s="12">
        <v>4</v>
      </c>
      <c r="S1011" s="6">
        <v>3</v>
      </c>
      <c r="T1011" s="13" t="s">
        <v>63</v>
      </c>
      <c r="U1011" s="13" t="s">
        <v>78</v>
      </c>
      <c r="V1011" s="19" t="s">
        <v>79</v>
      </c>
    </row>
    <row r="1012" spans="1:22" x14ac:dyDescent="0.35">
      <c r="A1012" s="1">
        <v>42856</v>
      </c>
      <c r="B1012">
        <v>227</v>
      </c>
      <c r="C1012">
        <v>3</v>
      </c>
      <c r="D1012">
        <v>20</v>
      </c>
      <c r="E1012" s="39">
        <v>12</v>
      </c>
      <c r="F1012" s="33">
        <f t="shared" si="45"/>
        <v>1093</v>
      </c>
      <c r="G1012" s="12">
        <f t="shared" si="42"/>
        <v>3457</v>
      </c>
      <c r="H1012" s="12">
        <v>10</v>
      </c>
      <c r="I1012" s="12">
        <v>0</v>
      </c>
      <c r="J1012">
        <f t="shared" si="41"/>
        <v>0.14000000000010004</v>
      </c>
      <c r="K1012" s="31">
        <f t="shared" si="44"/>
        <v>72900</v>
      </c>
      <c r="L1012" s="5">
        <v>76900</v>
      </c>
      <c r="M1012" s="6">
        <v>4000</v>
      </c>
      <c r="N1012" s="5">
        <v>2939850</v>
      </c>
      <c r="O1012" s="6">
        <v>2943307</v>
      </c>
      <c r="P1012" s="12">
        <v>1724.56</v>
      </c>
      <c r="Q1012" s="6">
        <v>1724.7</v>
      </c>
      <c r="R1012" s="12">
        <v>11</v>
      </c>
      <c r="S1012" s="6">
        <v>4</v>
      </c>
      <c r="T1012" s="13" t="s">
        <v>63</v>
      </c>
      <c r="U1012" s="13" t="s">
        <v>78</v>
      </c>
      <c r="V1012" s="19" t="s">
        <v>79</v>
      </c>
    </row>
    <row r="1013" spans="1:22" x14ac:dyDescent="0.35">
      <c r="A1013" s="1">
        <v>42857</v>
      </c>
      <c r="B1013">
        <v>66</v>
      </c>
      <c r="C1013">
        <v>1</v>
      </c>
      <c r="D1013">
        <v>28</v>
      </c>
      <c r="E1013" s="39">
        <v>8</v>
      </c>
      <c r="F1013" s="33">
        <f t="shared" si="45"/>
        <v>762</v>
      </c>
      <c r="G1013" s="12">
        <f t="shared" si="42"/>
        <v>1358</v>
      </c>
      <c r="H1013" s="12">
        <v>12</v>
      </c>
      <c r="I1013" s="12">
        <v>3500</v>
      </c>
      <c r="J1013">
        <f t="shared" si="41"/>
        <v>0.75999999999999091</v>
      </c>
      <c r="K1013" s="31">
        <f t="shared" si="44"/>
        <v>29500</v>
      </c>
      <c r="L1013" s="5">
        <v>35500</v>
      </c>
      <c r="M1013" s="6">
        <v>6000</v>
      </c>
      <c r="N1013" s="5">
        <v>2943362</v>
      </c>
      <c r="O1013" s="6">
        <v>2944720</v>
      </c>
      <c r="P1013" s="12">
        <v>1726.65</v>
      </c>
      <c r="Q1013" s="6">
        <v>1727.41</v>
      </c>
      <c r="R1013" s="12">
        <v>4</v>
      </c>
      <c r="S1013" s="6">
        <v>2</v>
      </c>
      <c r="T1013" s="13" t="s">
        <v>63</v>
      </c>
      <c r="U1013" s="13" t="s">
        <v>78</v>
      </c>
      <c r="V1013" s="19" t="s">
        <v>79</v>
      </c>
    </row>
    <row r="1014" spans="1:22" x14ac:dyDescent="0.35">
      <c r="A1014" s="1">
        <v>42858</v>
      </c>
      <c r="B1014">
        <v>65</v>
      </c>
      <c r="C1014">
        <v>0</v>
      </c>
      <c r="D1014">
        <v>27</v>
      </c>
      <c r="E1014" s="39">
        <v>8</v>
      </c>
      <c r="F1014" s="33">
        <f t="shared" si="45"/>
        <v>735</v>
      </c>
      <c r="G1014" s="12">
        <f t="shared" si="42"/>
        <v>2259</v>
      </c>
      <c r="H1014" s="12">
        <v>10</v>
      </c>
      <c r="I1014" s="12">
        <v>6500</v>
      </c>
      <c r="J1014">
        <f t="shared" si="41"/>
        <v>0.50999999999999091</v>
      </c>
      <c r="K1014" s="31">
        <f t="shared" si="44"/>
        <v>30400</v>
      </c>
      <c r="L1014" s="5">
        <v>36400</v>
      </c>
      <c r="M1014" s="6">
        <v>6000</v>
      </c>
      <c r="N1014" s="5">
        <v>2944790</v>
      </c>
      <c r="O1014" s="6">
        <v>2947049</v>
      </c>
      <c r="P1014" s="12">
        <v>1728.26</v>
      </c>
      <c r="Q1014" s="6">
        <v>1728.77</v>
      </c>
      <c r="R1014" s="12">
        <v>5</v>
      </c>
      <c r="S1014" s="6">
        <v>4</v>
      </c>
      <c r="T1014" s="13" t="s">
        <v>63</v>
      </c>
      <c r="U1014" s="13" t="s">
        <v>78</v>
      </c>
      <c r="V1014" s="19" t="s">
        <v>79</v>
      </c>
    </row>
    <row r="1015" spans="1:22" x14ac:dyDescent="0.35">
      <c r="A1015" s="1">
        <v>42859</v>
      </c>
      <c r="B1015">
        <v>200</v>
      </c>
      <c r="C1015">
        <v>5</v>
      </c>
      <c r="D1015">
        <v>38</v>
      </c>
      <c r="E1015" s="39">
        <v>12</v>
      </c>
      <c r="F1015" s="33">
        <f t="shared" si="45"/>
        <v>1380</v>
      </c>
      <c r="G1015" s="12">
        <f t="shared" si="42"/>
        <v>3387</v>
      </c>
      <c r="H1015" s="12">
        <v>16</v>
      </c>
      <c r="I1015" s="12">
        <v>18000</v>
      </c>
      <c r="J1015">
        <f t="shared" si="41"/>
        <v>0.67000000000007276</v>
      </c>
      <c r="K1015" s="31">
        <f t="shared" si="44"/>
        <v>81600</v>
      </c>
      <c r="L1015" s="5">
        <v>96600</v>
      </c>
      <c r="M1015" s="6">
        <v>15000</v>
      </c>
      <c r="N1015" s="5">
        <v>2947258</v>
      </c>
      <c r="O1015" s="6">
        <v>2950645</v>
      </c>
      <c r="P1015" s="12">
        <v>1729.6</v>
      </c>
      <c r="Q1015" s="6">
        <v>1730.27</v>
      </c>
      <c r="R1015" s="12">
        <v>9</v>
      </c>
      <c r="S1015" s="6">
        <v>4</v>
      </c>
      <c r="T1015" s="13" t="s">
        <v>63</v>
      </c>
      <c r="U1015" s="13" t="s">
        <v>78</v>
      </c>
      <c r="V1015" s="19" t="s">
        <v>79</v>
      </c>
    </row>
    <row r="1016" spans="1:22" x14ac:dyDescent="0.35">
      <c r="A1016" s="1">
        <v>42860</v>
      </c>
      <c r="B1016">
        <v>60</v>
      </c>
      <c r="C1016">
        <v>2</v>
      </c>
      <c r="D1016">
        <v>20</v>
      </c>
      <c r="E1016" s="39">
        <v>7</v>
      </c>
      <c r="F1016" s="33">
        <f t="shared" si="45"/>
        <v>588</v>
      </c>
      <c r="G1016" s="12">
        <f t="shared" si="42"/>
        <v>1456</v>
      </c>
      <c r="H1016" s="12">
        <v>8</v>
      </c>
      <c r="I1016" s="12">
        <v>0</v>
      </c>
      <c r="J1016">
        <f t="shared" si="41"/>
        <v>0.78999999999996362</v>
      </c>
      <c r="K1016" s="31">
        <f t="shared" si="44"/>
        <v>-70000</v>
      </c>
      <c r="L1016" s="5">
        <v>27000</v>
      </c>
      <c r="M1016" s="6">
        <v>97000</v>
      </c>
      <c r="N1016" s="5">
        <v>2951711</v>
      </c>
      <c r="O1016" s="6">
        <v>2953167</v>
      </c>
      <c r="P1016" s="12">
        <v>1771.18</v>
      </c>
      <c r="Q1016" s="6">
        <v>1771.97</v>
      </c>
      <c r="R1016" s="12">
        <v>4</v>
      </c>
      <c r="S1016" s="6">
        <v>3</v>
      </c>
      <c r="T1016" s="13" t="s">
        <v>63</v>
      </c>
      <c r="U1016" s="13" t="s">
        <v>78</v>
      </c>
      <c r="V1016" s="19" t="s">
        <v>79</v>
      </c>
    </row>
    <row r="1017" spans="1:22" x14ac:dyDescent="0.35">
      <c r="A1017" s="1">
        <v>42861</v>
      </c>
      <c r="B1017">
        <v>63</v>
      </c>
      <c r="C1017">
        <v>1</v>
      </c>
      <c r="D1017">
        <v>42</v>
      </c>
      <c r="E1017" s="39">
        <v>8</v>
      </c>
      <c r="F1017" s="33">
        <f t="shared" si="45"/>
        <v>1033</v>
      </c>
      <c r="G1017" s="12">
        <f t="shared" si="42"/>
        <v>2171</v>
      </c>
      <c r="H1017" s="12">
        <v>2</v>
      </c>
      <c r="I1017" s="12">
        <v>3000</v>
      </c>
      <c r="J1017">
        <f t="shared" si="41"/>
        <v>0.51999999999998181</v>
      </c>
      <c r="K1017" s="31">
        <f t="shared" si="44"/>
        <v>27900</v>
      </c>
      <c r="L1017" s="5">
        <v>31900</v>
      </c>
      <c r="M1017" s="6">
        <v>4000</v>
      </c>
      <c r="N1017" s="5">
        <v>2954218</v>
      </c>
      <c r="O1017" s="6">
        <v>2956389</v>
      </c>
      <c r="P1017" s="12">
        <v>1732.81</v>
      </c>
      <c r="Q1017" s="6">
        <v>1733.33</v>
      </c>
      <c r="R1017" s="12">
        <v>4</v>
      </c>
      <c r="S1017" s="6">
        <v>3</v>
      </c>
      <c r="T1017" s="13" t="s">
        <v>63</v>
      </c>
      <c r="U1017" s="13" t="s">
        <v>78</v>
      </c>
      <c r="V1017" s="19" t="s">
        <v>79</v>
      </c>
    </row>
    <row r="1018" spans="1:22" x14ac:dyDescent="0.35">
      <c r="A1018" s="1">
        <v>42862</v>
      </c>
      <c r="B1018">
        <v>52</v>
      </c>
      <c r="C1018">
        <v>0</v>
      </c>
      <c r="D1018">
        <v>38</v>
      </c>
      <c r="E1018" s="39">
        <v>7</v>
      </c>
      <c r="F1018" s="33">
        <f t="shared" si="45"/>
        <v>916</v>
      </c>
      <c r="G1018" s="12">
        <f t="shared" si="42"/>
        <v>1654</v>
      </c>
      <c r="H1018" s="12">
        <v>0</v>
      </c>
      <c r="I1018" s="12">
        <v>0</v>
      </c>
      <c r="J1018">
        <f t="shared" si="41"/>
        <v>0.52999999999997272</v>
      </c>
      <c r="K1018" s="31">
        <f t="shared" si="44"/>
        <v>15800</v>
      </c>
      <c r="L1018" s="5">
        <v>19800</v>
      </c>
      <c r="M1018" s="6">
        <v>4000</v>
      </c>
      <c r="N1018" s="5">
        <v>2957451</v>
      </c>
      <c r="O1018" s="6">
        <v>2959105</v>
      </c>
      <c r="P1018" s="12">
        <v>1734.19</v>
      </c>
      <c r="Q1018" s="6">
        <v>1734.72</v>
      </c>
      <c r="R1018" s="12">
        <v>4</v>
      </c>
      <c r="S1018" s="6">
        <v>2</v>
      </c>
      <c r="T1018" s="13" t="s">
        <v>63</v>
      </c>
      <c r="U1018" s="13" t="s">
        <v>78</v>
      </c>
      <c r="V1018" s="19" t="s">
        <v>79</v>
      </c>
    </row>
    <row r="1019" spans="1:22" x14ac:dyDescent="0.35">
      <c r="A1019" s="1">
        <v>42863</v>
      </c>
      <c r="B1019">
        <v>192</v>
      </c>
      <c r="C1019">
        <v>3</v>
      </c>
      <c r="D1019">
        <v>17</v>
      </c>
      <c r="E1019" s="39">
        <v>7</v>
      </c>
      <c r="F1019" s="33">
        <f t="shared" si="45"/>
        <v>928</v>
      </c>
      <c r="G1019" s="12">
        <f t="shared" si="42"/>
        <v>1926</v>
      </c>
      <c r="H1019" s="12">
        <v>13</v>
      </c>
      <c r="I1019" s="12">
        <v>3500</v>
      </c>
      <c r="J1019">
        <f t="shared" si="41"/>
        <v>0.21999999999979991</v>
      </c>
      <c r="K1019" s="31">
        <f t="shared" si="44"/>
        <v>42400</v>
      </c>
      <c r="L1019" s="5">
        <v>72400</v>
      </c>
      <c r="M1019" s="32">
        <v>30000</v>
      </c>
      <c r="N1019" s="5">
        <v>2959180</v>
      </c>
      <c r="O1019" s="6">
        <v>2961106</v>
      </c>
      <c r="P1019" s="12">
        <v>1775.63</v>
      </c>
      <c r="Q1019" s="6">
        <v>1775.85</v>
      </c>
      <c r="R1019" s="12">
        <v>8</v>
      </c>
      <c r="S1019" s="6">
        <v>3</v>
      </c>
      <c r="T1019" s="13" t="s">
        <v>63</v>
      </c>
      <c r="U1019" s="13" t="s">
        <v>78</v>
      </c>
      <c r="V1019" s="19" t="s">
        <v>79</v>
      </c>
    </row>
    <row r="1020" spans="1:22" x14ac:dyDescent="0.35">
      <c r="A1020" s="1">
        <v>42864</v>
      </c>
      <c r="B1020">
        <v>66</v>
      </c>
      <c r="C1020">
        <v>2</v>
      </c>
      <c r="D1020">
        <v>35</v>
      </c>
      <c r="E1020" s="39">
        <v>8</v>
      </c>
      <c r="F1020" s="33">
        <f t="shared" si="45"/>
        <v>906</v>
      </c>
      <c r="G1020" s="12">
        <f t="shared" si="42"/>
        <v>1597</v>
      </c>
      <c r="H1020" s="12">
        <v>12</v>
      </c>
      <c r="I1020" s="12">
        <v>3500</v>
      </c>
      <c r="J1020">
        <f t="shared" si="41"/>
        <v>0.14000000000010004</v>
      </c>
      <c r="K1020" s="31">
        <f t="shared" si="44"/>
        <v>-66100</v>
      </c>
      <c r="L1020" s="5">
        <v>36900</v>
      </c>
      <c r="M1020" s="6">
        <v>103000</v>
      </c>
      <c r="N1020" s="5">
        <v>2961682</v>
      </c>
      <c r="O1020" s="6">
        <v>2963279</v>
      </c>
      <c r="P1020" s="12">
        <v>1775.85</v>
      </c>
      <c r="Q1020" s="6">
        <v>1775.99</v>
      </c>
      <c r="R1020" s="12">
        <v>4</v>
      </c>
      <c r="S1020" s="6">
        <v>3</v>
      </c>
      <c r="T1020" s="13" t="s">
        <v>63</v>
      </c>
      <c r="U1020" s="13" t="s">
        <v>78</v>
      </c>
      <c r="V1020" s="19" t="s">
        <v>79</v>
      </c>
    </row>
    <row r="1021" spans="1:22" x14ac:dyDescent="0.35">
      <c r="A1021" s="1">
        <v>42865</v>
      </c>
      <c r="B1021">
        <v>70</v>
      </c>
      <c r="C1021">
        <v>0</v>
      </c>
      <c r="D1021">
        <v>50</v>
      </c>
      <c r="E1021" s="39">
        <v>8</v>
      </c>
      <c r="F1021" s="33">
        <f t="shared" si="45"/>
        <v>1210</v>
      </c>
      <c r="G1021" s="12">
        <f t="shared" si="42"/>
        <v>4429</v>
      </c>
      <c r="H1021" s="12">
        <v>0</v>
      </c>
      <c r="I1021" s="12">
        <v>0</v>
      </c>
      <c r="J1021">
        <f t="shared" si="41"/>
        <v>4.9999999999954525E-2</v>
      </c>
      <c r="K1021" s="31">
        <f t="shared" si="44"/>
        <v>27000</v>
      </c>
      <c r="L1021" s="5">
        <v>31000</v>
      </c>
      <c r="M1021" s="6">
        <v>4000</v>
      </c>
      <c r="N1021" s="5">
        <v>2963279</v>
      </c>
      <c r="O1021" s="6">
        <v>2967708</v>
      </c>
      <c r="P1021" s="12">
        <v>1739.56</v>
      </c>
      <c r="Q1021" s="6">
        <v>1739.61</v>
      </c>
      <c r="R1021" s="12">
        <v>4</v>
      </c>
      <c r="S1021" s="6">
        <v>4</v>
      </c>
      <c r="T1021" s="13" t="s">
        <v>63</v>
      </c>
      <c r="U1021" s="13" t="s">
        <v>78</v>
      </c>
      <c r="V1021" s="19" t="s">
        <v>79</v>
      </c>
    </row>
    <row r="1022" spans="1:22" x14ac:dyDescent="0.35">
      <c r="A1022" s="1">
        <v>42866</v>
      </c>
      <c r="B1022">
        <v>203</v>
      </c>
      <c r="C1022">
        <v>5</v>
      </c>
      <c r="D1022">
        <v>45</v>
      </c>
      <c r="E1022" s="39">
        <v>10</v>
      </c>
      <c r="F1022" s="33">
        <f t="shared" si="45"/>
        <v>1529</v>
      </c>
      <c r="G1022" s="12">
        <f t="shared" si="42"/>
        <v>3546</v>
      </c>
      <c r="H1022" s="12">
        <v>19</v>
      </c>
      <c r="I1022" s="12">
        <v>0</v>
      </c>
      <c r="J1022">
        <f t="shared" si="41"/>
        <v>0.75</v>
      </c>
      <c r="K1022" s="31">
        <f t="shared" si="44"/>
        <v>76600</v>
      </c>
      <c r="L1022" s="5">
        <v>80600</v>
      </c>
      <c r="M1022" s="6">
        <v>4000</v>
      </c>
      <c r="N1022" s="5">
        <v>2967871</v>
      </c>
      <c r="O1022" s="6">
        <v>2971417</v>
      </c>
      <c r="P1022" s="12">
        <v>1740.41</v>
      </c>
      <c r="Q1022" s="6">
        <v>1741.16</v>
      </c>
      <c r="R1022" s="12">
        <v>9</v>
      </c>
      <c r="S1022" s="6">
        <v>3</v>
      </c>
      <c r="T1022" s="13" t="s">
        <v>63</v>
      </c>
      <c r="U1022" s="13" t="s">
        <v>78</v>
      </c>
      <c r="V1022" s="19" t="s">
        <v>79</v>
      </c>
    </row>
    <row r="1023" spans="1:22" x14ac:dyDescent="0.35">
      <c r="A1023" s="1">
        <v>42867</v>
      </c>
      <c r="B1023">
        <v>60</v>
      </c>
      <c r="C1023">
        <v>1</v>
      </c>
      <c r="D1023">
        <v>34</v>
      </c>
      <c r="E1023" s="39">
        <v>8</v>
      </c>
      <c r="F1023" s="33">
        <f t="shared" si="45"/>
        <v>864</v>
      </c>
      <c r="G1023" s="12">
        <f t="shared" si="42"/>
        <v>2032</v>
      </c>
      <c r="H1023" s="12">
        <v>17</v>
      </c>
      <c r="I1023" s="12">
        <v>3500</v>
      </c>
      <c r="J1023">
        <f t="shared" si="41"/>
        <v>0.46000000000003638</v>
      </c>
      <c r="K1023" s="31">
        <f t="shared" si="44"/>
        <v>-92600</v>
      </c>
      <c r="L1023" s="5">
        <v>37400</v>
      </c>
      <c r="M1023" s="6">
        <v>130000</v>
      </c>
      <c r="N1023" s="5">
        <v>2972600</v>
      </c>
      <c r="O1023" s="6">
        <v>2974632</v>
      </c>
      <c r="P1023" s="12">
        <v>1742.1</v>
      </c>
      <c r="Q1023" s="6">
        <v>1742.56</v>
      </c>
      <c r="R1023" s="12">
        <v>4</v>
      </c>
      <c r="S1023" s="6">
        <v>2</v>
      </c>
      <c r="T1023" s="13" t="s">
        <v>63</v>
      </c>
      <c r="U1023" s="13" t="s">
        <v>78</v>
      </c>
      <c r="V1023" s="19" t="s">
        <v>79</v>
      </c>
    </row>
    <row r="1024" spans="1:22" x14ac:dyDescent="0.35">
      <c r="A1024" s="1">
        <v>42868</v>
      </c>
      <c r="B1024">
        <v>60</v>
      </c>
      <c r="C1024">
        <v>0</v>
      </c>
      <c r="D1024">
        <v>40</v>
      </c>
      <c r="E1024" s="39">
        <v>7</v>
      </c>
      <c r="F1024" s="33">
        <f t="shared" si="45"/>
        <v>980</v>
      </c>
      <c r="G1024" s="12">
        <f t="shared" si="42"/>
        <v>2675</v>
      </c>
      <c r="H1024" s="12">
        <v>6</v>
      </c>
      <c r="I1024" s="12">
        <v>0</v>
      </c>
      <c r="J1024">
        <f t="shared" si="41"/>
        <v>0.48000000000001819</v>
      </c>
      <c r="K1024" s="31">
        <f t="shared" si="44"/>
        <v>14000</v>
      </c>
      <c r="L1024" s="5">
        <v>29000</v>
      </c>
      <c r="M1024" s="6">
        <v>15000</v>
      </c>
      <c r="N1024" s="5">
        <v>2975681</v>
      </c>
      <c r="O1024" s="6">
        <v>2978356</v>
      </c>
      <c r="P1024" s="12">
        <v>1745.43</v>
      </c>
      <c r="Q1024" s="6">
        <v>1745.91</v>
      </c>
      <c r="R1024" s="12">
        <v>4</v>
      </c>
      <c r="S1024" s="6">
        <v>3</v>
      </c>
      <c r="T1024" s="13" t="s">
        <v>63</v>
      </c>
      <c r="U1024" s="13" t="s">
        <v>78</v>
      </c>
      <c r="V1024" s="19" t="s">
        <v>79</v>
      </c>
    </row>
    <row r="1025" spans="1:22" x14ac:dyDescent="0.35">
      <c r="A1025" s="1">
        <v>42869</v>
      </c>
      <c r="B1025">
        <v>60</v>
      </c>
      <c r="C1025">
        <v>0</v>
      </c>
      <c r="D1025">
        <v>40</v>
      </c>
      <c r="E1025" s="39">
        <v>8</v>
      </c>
      <c r="F1025" s="33">
        <f t="shared" si="45"/>
        <v>980</v>
      </c>
      <c r="G1025" s="12">
        <f t="shared" si="42"/>
        <v>1600</v>
      </c>
      <c r="H1025" s="12">
        <v>14</v>
      </c>
      <c r="I1025" s="12">
        <v>0</v>
      </c>
      <c r="J1025">
        <f t="shared" si="41"/>
        <v>0.62999999999988177</v>
      </c>
      <c r="K1025" s="31">
        <f t="shared" si="44"/>
        <v>21000</v>
      </c>
      <c r="L1025" s="5">
        <v>26000</v>
      </c>
      <c r="M1025" s="6">
        <v>5000</v>
      </c>
      <c r="N1025" s="5">
        <v>2981877</v>
      </c>
      <c r="O1025" s="6">
        <v>2983477</v>
      </c>
      <c r="P1025" s="12">
        <v>1745.22</v>
      </c>
      <c r="Q1025" s="6">
        <v>1745.85</v>
      </c>
      <c r="R1025" s="12">
        <v>4</v>
      </c>
      <c r="S1025" s="6">
        <v>3</v>
      </c>
      <c r="T1025" s="13" t="s">
        <v>63</v>
      </c>
      <c r="U1025" s="13" t="s">
        <v>78</v>
      </c>
      <c r="V1025" s="19" t="s">
        <v>79</v>
      </c>
    </row>
    <row r="1026" spans="1:22" x14ac:dyDescent="0.35">
      <c r="A1026" s="1">
        <v>42870</v>
      </c>
      <c r="B1026">
        <v>182</v>
      </c>
      <c r="C1026">
        <v>4</v>
      </c>
      <c r="D1026">
        <v>52</v>
      </c>
      <c r="E1026" s="39">
        <v>9</v>
      </c>
      <c r="F1026" s="33">
        <f t="shared" si="45"/>
        <v>1602</v>
      </c>
      <c r="G1026" s="12">
        <f t="shared" si="42"/>
        <v>2565</v>
      </c>
      <c r="H1026" s="12">
        <v>16</v>
      </c>
      <c r="I1026" s="12">
        <v>0</v>
      </c>
      <c r="J1026">
        <f t="shared" si="41"/>
        <v>0.37000000000011823</v>
      </c>
      <c r="K1026" s="31">
        <f t="shared" si="44"/>
        <v>70400</v>
      </c>
      <c r="L1026" s="5">
        <v>75400</v>
      </c>
      <c r="M1026" s="6">
        <v>5000</v>
      </c>
      <c r="N1026" s="5">
        <v>2978356</v>
      </c>
      <c r="O1026" s="6">
        <v>2980921</v>
      </c>
      <c r="P1026" s="12">
        <v>1744.79</v>
      </c>
      <c r="Q1026" s="6">
        <v>1745.16</v>
      </c>
      <c r="R1026" s="12">
        <v>8</v>
      </c>
      <c r="S1026" s="6">
        <v>4</v>
      </c>
      <c r="T1026" s="13" t="s">
        <v>63</v>
      </c>
      <c r="U1026" s="13" t="s">
        <v>78</v>
      </c>
      <c r="V1026" s="19" t="s">
        <v>79</v>
      </c>
    </row>
    <row r="1027" spans="1:22" x14ac:dyDescent="0.35">
      <c r="A1027" s="1">
        <v>42871</v>
      </c>
      <c r="B1027">
        <v>51</v>
      </c>
      <c r="C1027">
        <v>1</v>
      </c>
      <c r="D1027">
        <v>42</v>
      </c>
      <c r="E1027" s="39">
        <v>7</v>
      </c>
      <c r="F1027" s="33">
        <f t="shared" si="45"/>
        <v>997</v>
      </c>
      <c r="G1027" s="12">
        <f t="shared" si="42"/>
        <v>1535</v>
      </c>
      <c r="H1027" s="12">
        <v>9</v>
      </c>
      <c r="I1027" s="12">
        <v>0</v>
      </c>
      <c r="J1027">
        <f t="shared" si="41"/>
        <v>0.34000000000014552</v>
      </c>
      <c r="K1027" s="31">
        <f t="shared" si="44"/>
        <v>23900</v>
      </c>
      <c r="L1027" s="5">
        <v>34800</v>
      </c>
      <c r="M1027" s="6">
        <v>10900</v>
      </c>
      <c r="N1027" s="5">
        <v>2988665</v>
      </c>
      <c r="O1027" s="6">
        <v>2990200</v>
      </c>
      <c r="P1027" s="12">
        <v>1746.8</v>
      </c>
      <c r="Q1027" s="6">
        <v>1747.14</v>
      </c>
      <c r="R1027" s="12">
        <v>4</v>
      </c>
      <c r="S1027" s="6">
        <v>3</v>
      </c>
      <c r="T1027" s="13" t="s">
        <v>63</v>
      </c>
      <c r="U1027" s="13" t="s">
        <v>78</v>
      </c>
      <c r="V1027" s="19" t="s">
        <v>79</v>
      </c>
    </row>
    <row r="1028" spans="1:22" x14ac:dyDescent="0.35">
      <c r="A1028" s="1">
        <v>42872</v>
      </c>
      <c r="B1028">
        <v>60</v>
      </c>
      <c r="C1028">
        <v>1</v>
      </c>
      <c r="D1028">
        <v>40</v>
      </c>
      <c r="E1028" s="39">
        <v>7</v>
      </c>
      <c r="F1028" s="33">
        <f t="shared" si="45"/>
        <v>984</v>
      </c>
      <c r="G1028" s="12">
        <f t="shared" si="42"/>
        <v>1176</v>
      </c>
      <c r="H1028" s="12">
        <v>6</v>
      </c>
      <c r="I1028" s="12">
        <v>0</v>
      </c>
      <c r="J1028">
        <f t="shared" si="41"/>
        <v>0.23000000000001819</v>
      </c>
      <c r="K1028" s="31">
        <f t="shared" si="44"/>
        <v>25500</v>
      </c>
      <c r="L1028" s="5">
        <v>30500</v>
      </c>
      <c r="M1028" s="6">
        <v>5000</v>
      </c>
      <c r="N1028" s="5">
        <v>2991437</v>
      </c>
      <c r="O1028" s="6">
        <v>2992613</v>
      </c>
      <c r="P1028" s="12">
        <v>1748</v>
      </c>
      <c r="Q1028" s="6">
        <v>1748.23</v>
      </c>
      <c r="R1028" s="12">
        <v>5</v>
      </c>
      <c r="S1028" s="6">
        <v>3</v>
      </c>
      <c r="T1028" s="13" t="s">
        <v>63</v>
      </c>
      <c r="U1028" s="13" t="s">
        <v>78</v>
      </c>
      <c r="V1028" s="19" t="s">
        <v>79</v>
      </c>
    </row>
    <row r="1029" spans="1:22" x14ac:dyDescent="0.35">
      <c r="A1029" s="1">
        <v>42873</v>
      </c>
      <c r="B1029">
        <v>203</v>
      </c>
      <c r="C1029">
        <v>8</v>
      </c>
      <c r="D1029">
        <v>40</v>
      </c>
      <c r="E1029" s="39">
        <v>9</v>
      </c>
      <c r="F1029" s="33">
        <f t="shared" si="45"/>
        <v>1441</v>
      </c>
      <c r="G1029" s="12">
        <f t="shared" si="42"/>
        <v>3332</v>
      </c>
      <c r="H1029" s="12">
        <v>11</v>
      </c>
      <c r="I1029" s="12">
        <v>0</v>
      </c>
      <c r="J1029">
        <f t="shared" si="41"/>
        <v>0.35000000000013642</v>
      </c>
      <c r="K1029" s="31">
        <f t="shared" si="44"/>
        <v>69200</v>
      </c>
      <c r="L1029" s="5">
        <v>79200</v>
      </c>
      <c r="M1029" s="6">
        <v>10000</v>
      </c>
      <c r="N1029" s="5">
        <v>2993770</v>
      </c>
      <c r="O1029" s="6">
        <v>2997102</v>
      </c>
      <c r="P1029" s="12">
        <v>1749.11</v>
      </c>
      <c r="Q1029" s="6">
        <v>1749.46</v>
      </c>
      <c r="R1029" s="12">
        <v>9</v>
      </c>
      <c r="S1029" s="6">
        <v>4</v>
      </c>
      <c r="T1029" s="13" t="s">
        <v>63</v>
      </c>
      <c r="U1029" s="13" t="s">
        <v>78</v>
      </c>
      <c r="V1029" s="19" t="s">
        <v>79</v>
      </c>
    </row>
    <row r="1030" spans="1:22" x14ac:dyDescent="0.35">
      <c r="A1030" s="1">
        <v>42874</v>
      </c>
      <c r="B1030">
        <v>67</v>
      </c>
      <c r="C1030">
        <v>1</v>
      </c>
      <c r="D1030">
        <v>37</v>
      </c>
      <c r="E1030" s="39">
        <v>7</v>
      </c>
      <c r="F1030" s="33">
        <f t="shared" si="45"/>
        <v>945</v>
      </c>
      <c r="G1030" s="12">
        <f t="shared" si="42"/>
        <v>2254</v>
      </c>
      <c r="H1030" s="12">
        <v>4</v>
      </c>
      <c r="I1030" s="12">
        <v>1500</v>
      </c>
      <c r="J1030">
        <f t="shared" si="41"/>
        <v>0.5600000000001728</v>
      </c>
      <c r="K1030" s="31">
        <f t="shared" si="44"/>
        <v>27000</v>
      </c>
      <c r="L1030" s="5">
        <v>31000</v>
      </c>
      <c r="M1030" s="6">
        <v>4000</v>
      </c>
      <c r="N1030" s="5">
        <v>2999247</v>
      </c>
      <c r="O1030" s="6">
        <v>3001501</v>
      </c>
      <c r="P1030" s="12">
        <v>1750.86</v>
      </c>
      <c r="Q1030" s="6">
        <v>1751.42</v>
      </c>
      <c r="R1030" s="12">
        <v>4</v>
      </c>
      <c r="S1030" s="6">
        <v>2</v>
      </c>
      <c r="T1030" s="13" t="s">
        <v>63</v>
      </c>
      <c r="U1030" s="13" t="s">
        <v>78</v>
      </c>
      <c r="V1030" s="19" t="s">
        <v>79</v>
      </c>
    </row>
    <row r="1031" spans="1:22" x14ac:dyDescent="0.35">
      <c r="A1031" s="1">
        <v>42875</v>
      </c>
      <c r="B1031">
        <v>71</v>
      </c>
      <c r="C1031">
        <v>2</v>
      </c>
      <c r="D1031">
        <v>34</v>
      </c>
      <c r="E1031" s="39">
        <v>8</v>
      </c>
      <c r="F1031" s="33">
        <f t="shared" si="45"/>
        <v>901</v>
      </c>
      <c r="G1031" s="12">
        <f t="shared" si="42"/>
        <v>2139</v>
      </c>
      <c r="H1031" s="12">
        <v>2</v>
      </c>
      <c r="I1031" s="12">
        <v>0</v>
      </c>
      <c r="J1031">
        <f t="shared" si="41"/>
        <v>0.30999999999994543</v>
      </c>
      <c r="K1031" s="31">
        <f t="shared" si="44"/>
        <v>25300</v>
      </c>
      <c r="L1031" s="5">
        <v>30300</v>
      </c>
      <c r="M1031" s="6">
        <v>5000</v>
      </c>
      <c r="N1031" s="5">
        <v>3002482</v>
      </c>
      <c r="O1031" s="6">
        <v>3004621</v>
      </c>
      <c r="P1031" s="12">
        <v>1752.46</v>
      </c>
      <c r="Q1031" s="6">
        <v>1752.77</v>
      </c>
      <c r="R1031" s="12">
        <v>5</v>
      </c>
      <c r="S1031" s="6">
        <v>2</v>
      </c>
      <c r="T1031" s="13" t="s">
        <v>63</v>
      </c>
      <c r="U1031" s="13" t="s">
        <v>78</v>
      </c>
      <c r="V1031" s="19" t="s">
        <v>79</v>
      </c>
    </row>
    <row r="1032" spans="1:22" x14ac:dyDescent="0.35">
      <c r="A1032" s="1">
        <v>42876</v>
      </c>
      <c r="B1032">
        <v>51</v>
      </c>
      <c r="C1032">
        <v>0</v>
      </c>
      <c r="D1032">
        <v>51</v>
      </c>
      <c r="E1032" s="39">
        <v>7</v>
      </c>
      <c r="F1032" s="33">
        <f t="shared" si="45"/>
        <v>1173</v>
      </c>
      <c r="G1032" s="12">
        <f t="shared" si="42"/>
        <v>1364</v>
      </c>
      <c r="H1032" s="12">
        <v>6</v>
      </c>
      <c r="I1032" s="12">
        <v>0</v>
      </c>
      <c r="J1032">
        <f t="shared" si="41"/>
        <v>0.45000000000004547</v>
      </c>
      <c r="K1032" s="31">
        <f t="shared" si="44"/>
        <v>25500</v>
      </c>
      <c r="L1032" s="5">
        <v>28500</v>
      </c>
      <c r="M1032" s="6">
        <v>3000</v>
      </c>
      <c r="N1032" s="5">
        <v>3005688</v>
      </c>
      <c r="O1032" s="6">
        <v>3007052</v>
      </c>
      <c r="P1032" s="12">
        <v>1753.7</v>
      </c>
      <c r="Q1032" s="6">
        <v>1754.15</v>
      </c>
      <c r="R1032" s="12">
        <v>4</v>
      </c>
      <c r="S1032" s="6">
        <v>3</v>
      </c>
      <c r="T1032" s="13" t="s">
        <v>63</v>
      </c>
      <c r="U1032" s="13" t="s">
        <v>78</v>
      </c>
      <c r="V1032" s="19" t="s">
        <v>79</v>
      </c>
    </row>
    <row r="1033" spans="1:22" x14ac:dyDescent="0.35">
      <c r="A1033" s="1">
        <v>42877</v>
      </c>
      <c r="B1033">
        <v>190</v>
      </c>
      <c r="C1033">
        <v>4</v>
      </c>
      <c r="D1033">
        <v>50</v>
      </c>
      <c r="E1033" s="39">
        <v>9</v>
      </c>
      <c r="F1033" s="33">
        <f t="shared" si="45"/>
        <v>1586</v>
      </c>
      <c r="G1033" s="12">
        <f t="shared" si="42"/>
        <v>2500</v>
      </c>
      <c r="H1033" s="12">
        <v>6</v>
      </c>
      <c r="I1033" s="12">
        <v>2500</v>
      </c>
      <c r="J1033">
        <f t="shared" si="41"/>
        <v>0.83999999999991815</v>
      </c>
      <c r="K1033" s="31">
        <f t="shared" si="44"/>
        <v>70400</v>
      </c>
      <c r="L1033" s="5">
        <v>74400</v>
      </c>
      <c r="M1033" s="6">
        <v>4000</v>
      </c>
      <c r="N1033" s="5">
        <v>3007312</v>
      </c>
      <c r="O1033" s="6">
        <v>3009812</v>
      </c>
      <c r="P1033" s="12">
        <v>1755.02</v>
      </c>
      <c r="Q1033" s="6">
        <v>1755.86</v>
      </c>
      <c r="R1033" s="12">
        <v>9</v>
      </c>
      <c r="S1033" s="6">
        <v>2</v>
      </c>
      <c r="T1033" s="13" t="s">
        <v>63</v>
      </c>
      <c r="U1033" s="13" t="s">
        <v>78</v>
      </c>
      <c r="V1033" s="19" t="s">
        <v>79</v>
      </c>
    </row>
    <row r="1034" spans="1:22" x14ac:dyDescent="0.35">
      <c r="A1034" s="1">
        <v>42878</v>
      </c>
      <c r="B1034">
        <v>71</v>
      </c>
      <c r="C1034">
        <v>0</v>
      </c>
      <c r="D1034">
        <v>37</v>
      </c>
      <c r="E1034" s="39">
        <v>7</v>
      </c>
      <c r="F1034" s="33">
        <f t="shared" si="45"/>
        <v>953</v>
      </c>
      <c r="G1034" s="12">
        <f t="shared" si="42"/>
        <v>1527</v>
      </c>
      <c r="H1034" s="12">
        <v>0</v>
      </c>
      <c r="I1034" s="12">
        <v>0</v>
      </c>
      <c r="J1034">
        <f t="shared" si="41"/>
        <v>0.17000000000007276</v>
      </c>
      <c r="K1034" s="31">
        <f t="shared" si="44"/>
        <v>23700</v>
      </c>
      <c r="L1034" s="5">
        <v>28700</v>
      </c>
      <c r="M1034" s="6">
        <v>5000</v>
      </c>
      <c r="N1034" s="5">
        <v>3014944</v>
      </c>
      <c r="O1034" s="6">
        <v>3016471</v>
      </c>
      <c r="P1034" s="12">
        <v>1756.71</v>
      </c>
      <c r="Q1034" s="6">
        <v>1756.88</v>
      </c>
      <c r="R1034" s="12">
        <v>5</v>
      </c>
      <c r="S1034" s="6">
        <v>3</v>
      </c>
      <c r="T1034" s="13" t="s">
        <v>63</v>
      </c>
      <c r="U1034" s="13" t="s">
        <v>78</v>
      </c>
      <c r="V1034" s="19" t="s">
        <v>79</v>
      </c>
    </row>
    <row r="1035" spans="1:22" x14ac:dyDescent="0.35">
      <c r="A1035" s="1">
        <v>42879</v>
      </c>
      <c r="B1035">
        <v>81</v>
      </c>
      <c r="C1035">
        <v>2</v>
      </c>
      <c r="D1035">
        <v>50</v>
      </c>
      <c r="E1035" s="39">
        <v>8</v>
      </c>
      <c r="F1035" s="33">
        <f t="shared" si="45"/>
        <v>1251</v>
      </c>
      <c r="G1035" s="12">
        <f t="shared" si="42"/>
        <v>1882</v>
      </c>
      <c r="H1035" s="12" t="s">
        <v>81</v>
      </c>
      <c r="I1035" s="12">
        <v>0</v>
      </c>
      <c r="J1035">
        <f t="shared" si="41"/>
        <v>0.19000000000005457</v>
      </c>
      <c r="K1035" s="31">
        <f t="shared" si="44"/>
        <v>30500</v>
      </c>
      <c r="L1035" s="5">
        <v>35500</v>
      </c>
      <c r="M1035" s="6">
        <v>5000</v>
      </c>
      <c r="N1035" s="5">
        <v>3019223</v>
      </c>
      <c r="O1035" s="6">
        <v>3021105</v>
      </c>
      <c r="P1035" s="12">
        <v>1758.99</v>
      </c>
      <c r="Q1035" s="6">
        <v>1759.18</v>
      </c>
      <c r="R1035" s="12">
        <v>5</v>
      </c>
      <c r="S1035" s="6">
        <v>2</v>
      </c>
      <c r="T1035" s="13" t="s">
        <v>63</v>
      </c>
      <c r="U1035" s="13" t="s">
        <v>78</v>
      </c>
      <c r="V1035" s="19" t="s">
        <v>79</v>
      </c>
    </row>
    <row r="1036" spans="1:22" x14ac:dyDescent="0.35">
      <c r="A1036" s="1">
        <v>42880</v>
      </c>
      <c r="B1036">
        <v>200</v>
      </c>
      <c r="C1036">
        <v>8</v>
      </c>
      <c r="D1036">
        <v>43</v>
      </c>
      <c r="E1036" s="39">
        <v>10</v>
      </c>
      <c r="F1036" s="33">
        <f t="shared" si="45"/>
        <v>1492</v>
      </c>
      <c r="G1036" s="12">
        <f t="shared" si="42"/>
        <v>3330</v>
      </c>
      <c r="H1036" s="12">
        <v>10</v>
      </c>
      <c r="I1036" s="12">
        <v>0</v>
      </c>
      <c r="J1036">
        <f t="shared" si="41"/>
        <v>0.85000000000013642</v>
      </c>
      <c r="K1036" s="31">
        <f t="shared" si="44"/>
        <v>74400</v>
      </c>
      <c r="L1036" s="5">
        <v>78400</v>
      </c>
      <c r="M1036" s="6">
        <v>4000</v>
      </c>
      <c r="N1036" s="5">
        <v>3022238</v>
      </c>
      <c r="O1036" s="6">
        <v>3025568</v>
      </c>
      <c r="P1036" s="12">
        <v>1760.03</v>
      </c>
      <c r="Q1036" s="6">
        <v>1760.88</v>
      </c>
      <c r="R1036" s="12">
        <v>9</v>
      </c>
      <c r="S1036" s="6">
        <v>3</v>
      </c>
      <c r="T1036" s="13" t="s">
        <v>63</v>
      </c>
      <c r="U1036" s="13" t="s">
        <v>78</v>
      </c>
      <c r="V1036" s="19" t="s">
        <v>79</v>
      </c>
    </row>
    <row r="1037" spans="1:22" x14ac:dyDescent="0.35">
      <c r="A1037" s="1">
        <v>42881</v>
      </c>
      <c r="B1037">
        <v>90</v>
      </c>
      <c r="C1037">
        <v>1</v>
      </c>
      <c r="D1037">
        <v>26</v>
      </c>
      <c r="E1037" s="39">
        <v>8</v>
      </c>
      <c r="F1037" s="33">
        <f t="shared" si="45"/>
        <v>794</v>
      </c>
      <c r="G1037" s="12">
        <f t="shared" si="42"/>
        <v>2476</v>
      </c>
      <c r="H1037" s="12">
        <v>6</v>
      </c>
      <c r="I1037" s="12">
        <v>0</v>
      </c>
      <c r="J1037">
        <f t="shared" si="41"/>
        <v>0.46000000000003638</v>
      </c>
      <c r="K1037" s="31">
        <f t="shared" si="44"/>
        <v>27800</v>
      </c>
      <c r="L1037" s="5">
        <v>32800</v>
      </c>
      <c r="M1037" s="6">
        <v>5000</v>
      </c>
      <c r="N1037" s="5">
        <v>3027774</v>
      </c>
      <c r="O1037" s="6">
        <v>3030250</v>
      </c>
      <c r="P1037" s="12">
        <v>1761.75</v>
      </c>
      <c r="Q1037" s="6">
        <v>1762.21</v>
      </c>
      <c r="R1037" s="12">
        <v>4</v>
      </c>
      <c r="S1037" s="6">
        <v>3</v>
      </c>
      <c r="T1037" s="13" t="s">
        <v>63</v>
      </c>
      <c r="U1037" s="13" t="s">
        <v>78</v>
      </c>
      <c r="V1037" s="19" t="s">
        <v>79</v>
      </c>
    </row>
    <row r="1038" spans="1:22" x14ac:dyDescent="0.35">
      <c r="A1038" s="1">
        <v>42882</v>
      </c>
      <c r="B1038">
        <v>71</v>
      </c>
      <c r="C1038">
        <v>2</v>
      </c>
      <c r="D1038">
        <v>46</v>
      </c>
      <c r="E1038" s="39">
        <v>8</v>
      </c>
      <c r="F1038" s="33">
        <f t="shared" si="45"/>
        <v>1141</v>
      </c>
      <c r="G1038" s="12">
        <f t="shared" si="42"/>
        <v>2515</v>
      </c>
      <c r="H1038" s="12">
        <v>8</v>
      </c>
      <c r="I1038" s="12">
        <v>0</v>
      </c>
      <c r="J1038">
        <f t="shared" si="41"/>
        <v>0.59000000000014552</v>
      </c>
      <c r="K1038" s="31">
        <f t="shared" si="44"/>
        <v>22000</v>
      </c>
      <c r="L1038" s="5">
        <v>32000</v>
      </c>
      <c r="M1038" s="6">
        <v>10000</v>
      </c>
      <c r="N1038" s="5">
        <v>3031416</v>
      </c>
      <c r="O1038" s="6">
        <v>3033931</v>
      </c>
      <c r="P1038" s="12">
        <v>1763.1</v>
      </c>
      <c r="Q1038" s="6">
        <v>1763.69</v>
      </c>
      <c r="R1038" s="12">
        <v>5</v>
      </c>
      <c r="S1038" s="6">
        <v>3</v>
      </c>
      <c r="T1038" s="13" t="s">
        <v>63</v>
      </c>
      <c r="U1038" s="13" t="s">
        <v>78</v>
      </c>
      <c r="V1038" s="19" t="s">
        <v>79</v>
      </c>
    </row>
    <row r="1039" spans="1:22" x14ac:dyDescent="0.35">
      <c r="A1039" s="1">
        <v>42883</v>
      </c>
      <c r="B1039">
        <v>57</v>
      </c>
      <c r="C1039">
        <v>7</v>
      </c>
      <c r="D1039">
        <v>30</v>
      </c>
      <c r="E1039" s="39">
        <v>7</v>
      </c>
      <c r="F1039" s="33">
        <f t="shared" si="45"/>
        <v>799</v>
      </c>
      <c r="G1039" s="12">
        <f t="shared" si="42"/>
        <v>2105</v>
      </c>
      <c r="H1039" s="12">
        <v>0</v>
      </c>
      <c r="I1039" s="12">
        <v>0</v>
      </c>
      <c r="J1039">
        <f t="shared" si="41"/>
        <v>0.59000000000014552</v>
      </c>
      <c r="K1039" s="31">
        <f t="shared" si="44"/>
        <v>20300</v>
      </c>
      <c r="L1039" s="5">
        <v>24300</v>
      </c>
      <c r="M1039" s="6">
        <v>4000</v>
      </c>
      <c r="N1039" s="5">
        <v>3035051</v>
      </c>
      <c r="O1039" s="6">
        <v>3037156</v>
      </c>
      <c r="P1039" s="12">
        <v>1764.57</v>
      </c>
      <c r="Q1039" s="6">
        <v>1765.16</v>
      </c>
      <c r="R1039" s="12">
        <v>5</v>
      </c>
      <c r="S1039" s="6">
        <v>2</v>
      </c>
      <c r="T1039" s="13" t="s">
        <v>63</v>
      </c>
      <c r="U1039" s="13" t="s">
        <v>78</v>
      </c>
      <c r="V1039" s="19" t="s">
        <v>79</v>
      </c>
    </row>
    <row r="1040" spans="1:22" x14ac:dyDescent="0.35">
      <c r="A1040" s="1">
        <v>42884</v>
      </c>
      <c r="B1040">
        <v>200</v>
      </c>
      <c r="C1040">
        <v>7</v>
      </c>
      <c r="D1040">
        <v>31</v>
      </c>
      <c r="E1040" s="39">
        <v>8</v>
      </c>
      <c r="F1040" s="33">
        <f t="shared" si="45"/>
        <v>1248</v>
      </c>
      <c r="G1040" s="12">
        <f t="shared" si="42"/>
        <v>6224</v>
      </c>
      <c r="H1040" s="12">
        <v>11</v>
      </c>
      <c r="I1040" s="12">
        <v>0</v>
      </c>
      <c r="J1040">
        <f t="shared" si="41"/>
        <v>0.90000000000009095</v>
      </c>
      <c r="K1040" s="31">
        <f t="shared" si="44"/>
        <v>71900</v>
      </c>
      <c r="L1040" s="5">
        <v>75900</v>
      </c>
      <c r="M1040" s="6">
        <v>4000</v>
      </c>
      <c r="N1040" s="5">
        <v>3038282</v>
      </c>
      <c r="O1040" s="6">
        <v>3044506</v>
      </c>
      <c r="P1040" s="12">
        <v>1766.09</v>
      </c>
      <c r="Q1040" s="6">
        <v>1766.99</v>
      </c>
      <c r="R1040" s="12">
        <v>5</v>
      </c>
      <c r="S1040" s="6">
        <v>3</v>
      </c>
      <c r="T1040" s="13" t="s">
        <v>63</v>
      </c>
      <c r="U1040" s="13" t="s">
        <v>78</v>
      </c>
      <c r="V1040" s="19" t="s">
        <v>79</v>
      </c>
    </row>
    <row r="1041" spans="1:22" x14ac:dyDescent="0.35">
      <c r="A1041" s="1">
        <v>42885</v>
      </c>
      <c r="B1041">
        <v>64</v>
      </c>
      <c r="C1041">
        <v>4</v>
      </c>
      <c r="D1041">
        <v>25</v>
      </c>
      <c r="E1041" s="39">
        <v>8</v>
      </c>
      <c r="F1041" s="33">
        <f t="shared" si="45"/>
        <v>708</v>
      </c>
      <c r="G1041" s="12">
        <f t="shared" si="42"/>
        <v>2318</v>
      </c>
      <c r="H1041" s="12">
        <v>11</v>
      </c>
      <c r="I1041" s="12">
        <v>0</v>
      </c>
      <c r="J1041">
        <f t="shared" si="41"/>
        <v>0.55999999999994543</v>
      </c>
      <c r="K1041" s="31">
        <f t="shared" si="44"/>
        <v>28100</v>
      </c>
      <c r="L1041" s="5">
        <v>32100</v>
      </c>
      <c r="M1041" s="6">
        <v>4000</v>
      </c>
      <c r="N1041" s="5">
        <v>3043673</v>
      </c>
      <c r="O1041" s="6">
        <v>3045991</v>
      </c>
      <c r="P1041" s="12">
        <v>1767.95</v>
      </c>
      <c r="Q1041" s="6">
        <v>1768.51</v>
      </c>
      <c r="R1041" s="12">
        <v>4</v>
      </c>
      <c r="S1041" s="6">
        <v>2</v>
      </c>
      <c r="T1041" s="13" t="s">
        <v>63</v>
      </c>
      <c r="U1041" s="13" t="s">
        <v>78</v>
      </c>
      <c r="V1041" s="19" t="s">
        <v>79</v>
      </c>
    </row>
    <row r="1042" spans="1:22" x14ac:dyDescent="0.35">
      <c r="A1042" s="1">
        <v>42886</v>
      </c>
      <c r="B1042">
        <v>80</v>
      </c>
      <c r="C1042">
        <v>1</v>
      </c>
      <c r="D1042">
        <v>25</v>
      </c>
      <c r="E1042" s="39">
        <v>7</v>
      </c>
      <c r="F1042" s="33">
        <f t="shared" si="45"/>
        <v>744</v>
      </c>
      <c r="G1042" s="12">
        <f t="shared" si="42"/>
        <v>41</v>
      </c>
      <c r="H1042" s="12">
        <v>8</v>
      </c>
      <c r="I1042" s="12">
        <v>0</v>
      </c>
      <c r="J1042">
        <f t="shared" si="41"/>
        <v>0.29999999999995453</v>
      </c>
      <c r="K1042" s="31">
        <f t="shared" si="44"/>
        <v>30600</v>
      </c>
      <c r="L1042" s="5">
        <v>33600</v>
      </c>
      <c r="M1042" s="6">
        <v>3000</v>
      </c>
      <c r="N1042" s="5">
        <v>3050320</v>
      </c>
      <c r="O1042" s="6">
        <v>3050361</v>
      </c>
      <c r="P1042" s="12">
        <v>1768.65</v>
      </c>
      <c r="Q1042" s="6">
        <v>1768.95</v>
      </c>
      <c r="R1042" s="12">
        <v>5</v>
      </c>
      <c r="S1042" s="6">
        <v>2</v>
      </c>
      <c r="T1042" s="13" t="s">
        <v>63</v>
      </c>
      <c r="U1042" s="13" t="s">
        <v>78</v>
      </c>
      <c r="V1042" s="19" t="s">
        <v>79</v>
      </c>
    </row>
    <row r="1043" spans="1:22" x14ac:dyDescent="0.35">
      <c r="A1043" s="1">
        <v>42887</v>
      </c>
      <c r="B1043">
        <v>175</v>
      </c>
      <c r="C1043">
        <v>7</v>
      </c>
      <c r="D1043">
        <v>31</v>
      </c>
      <c r="E1043" s="39">
        <v>9</v>
      </c>
      <c r="F1043" s="33">
        <f t="shared" si="45"/>
        <v>1173</v>
      </c>
      <c r="G1043" s="12">
        <f t="shared" si="42"/>
        <v>3529</v>
      </c>
      <c r="H1043" s="12">
        <v>15</v>
      </c>
      <c r="I1043" s="12">
        <v>0</v>
      </c>
      <c r="J1043">
        <f t="shared" si="41"/>
        <v>0.52999999999997272</v>
      </c>
      <c r="K1043" s="31">
        <f t="shared" si="44"/>
        <v>65400</v>
      </c>
      <c r="L1043" s="5">
        <v>70400</v>
      </c>
      <c r="M1043" s="6">
        <v>5000</v>
      </c>
      <c r="N1043" s="5">
        <v>3050599</v>
      </c>
      <c r="O1043" s="6">
        <v>3054128</v>
      </c>
      <c r="P1043" s="12">
        <v>1771.71</v>
      </c>
      <c r="Q1043" s="6">
        <v>1772.24</v>
      </c>
      <c r="R1043" s="12">
        <v>8</v>
      </c>
      <c r="S1043" s="6">
        <v>3</v>
      </c>
      <c r="T1043" s="13" t="s">
        <v>63</v>
      </c>
      <c r="U1043" s="13" t="s">
        <v>78</v>
      </c>
      <c r="V1043" s="19" t="s">
        <v>79</v>
      </c>
    </row>
    <row r="1044" spans="1:22" x14ac:dyDescent="0.35">
      <c r="A1044" s="1">
        <v>42888</v>
      </c>
      <c r="B1044">
        <v>63</v>
      </c>
      <c r="C1044">
        <v>0</v>
      </c>
      <c r="D1044">
        <v>15</v>
      </c>
      <c r="E1044" s="39">
        <v>7</v>
      </c>
      <c r="F1044" s="33">
        <f t="shared" si="45"/>
        <v>489</v>
      </c>
      <c r="G1044" s="12">
        <f t="shared" si="42"/>
        <v>2624</v>
      </c>
      <c r="H1044" s="12">
        <v>13</v>
      </c>
      <c r="I1044" s="12">
        <v>0</v>
      </c>
      <c r="J1044">
        <f t="shared" si="41"/>
        <v>0.71000000000003638</v>
      </c>
      <c r="K1044" s="31">
        <f t="shared" si="44"/>
        <v>22400</v>
      </c>
      <c r="L1044" s="5">
        <v>28400</v>
      </c>
      <c r="M1044" s="6">
        <v>6000</v>
      </c>
      <c r="N1044" s="5">
        <v>3056264</v>
      </c>
      <c r="O1044" s="6">
        <v>3058888</v>
      </c>
      <c r="P1044" s="12">
        <v>1773.62</v>
      </c>
      <c r="Q1044" s="6">
        <v>1774.33</v>
      </c>
      <c r="R1044" s="12">
        <v>4</v>
      </c>
      <c r="S1044" s="6">
        <v>3</v>
      </c>
      <c r="T1044" s="13" t="s">
        <v>63</v>
      </c>
      <c r="U1044" s="13" t="s">
        <v>78</v>
      </c>
      <c r="V1044" s="19" t="s">
        <v>79</v>
      </c>
    </row>
    <row r="1045" spans="1:22" x14ac:dyDescent="0.35">
      <c r="A1045" s="1">
        <v>42889</v>
      </c>
      <c r="B1045">
        <v>77</v>
      </c>
      <c r="C1045">
        <v>1</v>
      </c>
      <c r="D1045">
        <v>28</v>
      </c>
      <c r="E1045" s="39">
        <v>8</v>
      </c>
      <c r="F1045" s="33">
        <f t="shared" si="45"/>
        <v>795</v>
      </c>
      <c r="G1045" s="12">
        <f t="shared" si="42"/>
        <v>2222</v>
      </c>
      <c r="H1045" s="12">
        <v>10</v>
      </c>
      <c r="I1045" s="12">
        <v>0</v>
      </c>
      <c r="J1045">
        <f t="shared" si="41"/>
        <v>0.72000000000002728</v>
      </c>
      <c r="K1045" s="31">
        <f t="shared" si="44"/>
        <v>30300</v>
      </c>
      <c r="L1045" s="5">
        <v>34300</v>
      </c>
      <c r="M1045" s="6">
        <v>4000</v>
      </c>
      <c r="N1045" s="5">
        <v>3058993</v>
      </c>
      <c r="O1045" s="6">
        <v>3061215</v>
      </c>
      <c r="P1045" s="12">
        <v>1775.32</v>
      </c>
      <c r="Q1045" s="6">
        <v>1776.04</v>
      </c>
      <c r="R1045" s="12">
        <v>5</v>
      </c>
      <c r="S1045" s="6">
        <v>2</v>
      </c>
      <c r="T1045" s="13" t="s">
        <v>63</v>
      </c>
      <c r="U1045" s="13" t="s">
        <v>78</v>
      </c>
      <c r="V1045" s="19" t="s">
        <v>79</v>
      </c>
    </row>
    <row r="1046" spans="1:22" x14ac:dyDescent="0.35">
      <c r="A1046" s="1">
        <v>42890</v>
      </c>
      <c r="B1046">
        <v>64</v>
      </c>
      <c r="C1046">
        <v>4</v>
      </c>
      <c r="D1046">
        <v>30</v>
      </c>
      <c r="E1046" s="39">
        <v>7</v>
      </c>
      <c r="F1046" s="33">
        <f t="shared" ref="F1046:F1100" si="46">+B1046*B$4+C1046*C$4+D1046*D$4</f>
        <v>808</v>
      </c>
      <c r="G1046" s="12">
        <f t="shared" si="42"/>
        <v>1552</v>
      </c>
      <c r="H1046" s="12">
        <v>10</v>
      </c>
      <c r="I1046" s="12">
        <v>0</v>
      </c>
      <c r="J1046">
        <f t="shared" si="41"/>
        <v>1.0499999999999545</v>
      </c>
      <c r="K1046" s="31">
        <f t="shared" si="44"/>
        <v>27600</v>
      </c>
      <c r="L1046" s="5">
        <v>32600</v>
      </c>
      <c r="M1046" s="6">
        <v>5000</v>
      </c>
      <c r="N1046" s="5">
        <v>3062360</v>
      </c>
      <c r="O1046" s="6">
        <v>3063912</v>
      </c>
      <c r="P1046" s="12">
        <v>1776.89</v>
      </c>
      <c r="Q1046" s="6">
        <v>1777.94</v>
      </c>
      <c r="R1046" s="12">
        <v>4</v>
      </c>
      <c r="S1046" s="6">
        <v>3</v>
      </c>
      <c r="T1046" s="13" t="s">
        <v>63</v>
      </c>
      <c r="U1046" s="13" t="s">
        <v>78</v>
      </c>
      <c r="V1046" s="19" t="s">
        <v>79</v>
      </c>
    </row>
    <row r="1047" spans="1:22" x14ac:dyDescent="0.35">
      <c r="A1047" s="1">
        <v>42891</v>
      </c>
      <c r="B1047">
        <v>175</v>
      </c>
      <c r="C1047">
        <v>7</v>
      </c>
      <c r="D1047">
        <v>31</v>
      </c>
      <c r="E1047" s="39">
        <v>9</v>
      </c>
      <c r="F1047" s="33">
        <f t="shared" si="46"/>
        <v>1173</v>
      </c>
      <c r="G1047" s="12">
        <f t="shared" si="42"/>
        <v>2529</v>
      </c>
      <c r="H1047" s="12">
        <v>15</v>
      </c>
      <c r="I1047" s="12">
        <v>0</v>
      </c>
      <c r="J1047">
        <f t="shared" si="41"/>
        <v>0.52999999999997272</v>
      </c>
      <c r="K1047" s="31">
        <f t="shared" si="44"/>
        <v>63400</v>
      </c>
      <c r="L1047" s="5">
        <v>70400</v>
      </c>
      <c r="M1047" s="6">
        <v>7000</v>
      </c>
      <c r="N1047" s="5">
        <v>3050599</v>
      </c>
      <c r="O1047" s="6">
        <v>3053128</v>
      </c>
      <c r="P1047" s="12">
        <v>1771.71</v>
      </c>
      <c r="Q1047" s="6">
        <v>1772.24</v>
      </c>
      <c r="R1047" s="12">
        <v>8</v>
      </c>
      <c r="S1047" s="6">
        <v>2</v>
      </c>
      <c r="T1047" s="13" t="s">
        <v>63</v>
      </c>
      <c r="U1047" s="13" t="s">
        <v>78</v>
      </c>
      <c r="V1047" s="19" t="s">
        <v>79</v>
      </c>
    </row>
    <row r="1048" spans="1:22" x14ac:dyDescent="0.35">
      <c r="A1048" s="1">
        <v>42892</v>
      </c>
      <c r="B1048">
        <v>74</v>
      </c>
      <c r="C1048">
        <v>0</v>
      </c>
      <c r="D1048">
        <v>98</v>
      </c>
      <c r="E1048" s="39">
        <v>7</v>
      </c>
      <c r="F1048" s="33">
        <f t="shared" si="46"/>
        <v>2182</v>
      </c>
      <c r="G1048" s="12">
        <f t="shared" si="42"/>
        <v>1822</v>
      </c>
      <c r="H1048" s="12">
        <v>9</v>
      </c>
      <c r="I1048" s="12">
        <v>0</v>
      </c>
      <c r="J1048">
        <f t="shared" si="41"/>
        <v>0.24000000000000909</v>
      </c>
      <c r="K1048" s="31">
        <f t="shared" si="44"/>
        <v>32300</v>
      </c>
      <c r="L1048" s="20">
        <v>36300</v>
      </c>
      <c r="M1048" s="6">
        <v>4000</v>
      </c>
      <c r="N1048" s="5">
        <v>3053128</v>
      </c>
      <c r="O1048" s="6">
        <v>3054950</v>
      </c>
      <c r="P1048" s="12">
        <v>1780.46</v>
      </c>
      <c r="Q1048" s="6">
        <v>1780.7</v>
      </c>
      <c r="R1048" s="12">
        <v>5</v>
      </c>
      <c r="S1048" s="6">
        <v>3</v>
      </c>
      <c r="T1048" s="13" t="s">
        <v>63</v>
      </c>
      <c r="U1048" s="13" t="s">
        <v>78</v>
      </c>
      <c r="V1048" s="19" t="s">
        <v>79</v>
      </c>
    </row>
    <row r="1049" spans="1:22" x14ac:dyDescent="0.35">
      <c r="A1049" s="1">
        <v>42893</v>
      </c>
      <c r="B1049">
        <v>74</v>
      </c>
      <c r="C1049">
        <v>0</v>
      </c>
      <c r="D1049">
        <v>35</v>
      </c>
      <c r="E1049" s="39">
        <v>7</v>
      </c>
      <c r="F1049" s="33">
        <f t="shared" si="46"/>
        <v>922</v>
      </c>
      <c r="G1049" s="12">
        <f t="shared" si="42"/>
        <v>1529</v>
      </c>
      <c r="H1049" s="12">
        <v>17</v>
      </c>
      <c r="I1049" s="12">
        <v>12000</v>
      </c>
      <c r="J1049">
        <f t="shared" si="41"/>
        <v>0.71000000000003638</v>
      </c>
      <c r="K1049" s="31">
        <f t="shared" si="44"/>
        <v>37700</v>
      </c>
      <c r="L1049" s="20">
        <v>49700</v>
      </c>
      <c r="M1049" s="6">
        <v>12000</v>
      </c>
      <c r="N1049" s="5">
        <v>3054950</v>
      </c>
      <c r="O1049" s="6">
        <v>3056479</v>
      </c>
      <c r="P1049" s="12">
        <v>1780.07</v>
      </c>
      <c r="Q1049" s="6">
        <v>1780.78</v>
      </c>
      <c r="R1049" s="12">
        <v>5</v>
      </c>
      <c r="S1049" s="6">
        <v>2</v>
      </c>
      <c r="T1049" s="13" t="s">
        <v>63</v>
      </c>
      <c r="U1049" s="13" t="s">
        <v>78</v>
      </c>
      <c r="V1049" s="19" t="s">
        <v>79</v>
      </c>
    </row>
    <row r="1050" spans="1:22" x14ac:dyDescent="0.35">
      <c r="A1050" s="1">
        <v>42894</v>
      </c>
      <c r="B1050">
        <v>200</v>
      </c>
      <c r="C1050">
        <v>3</v>
      </c>
      <c r="D1050">
        <v>38</v>
      </c>
      <c r="E1050" s="39">
        <v>9</v>
      </c>
      <c r="F1050" s="33">
        <f t="shared" si="46"/>
        <v>1372</v>
      </c>
      <c r="G1050" s="12">
        <f t="shared" si="42"/>
        <v>3272</v>
      </c>
      <c r="H1050" s="12">
        <v>27</v>
      </c>
      <c r="I1050" s="12">
        <v>0</v>
      </c>
      <c r="J1050">
        <f t="shared" si="41"/>
        <v>0.85999999999989996</v>
      </c>
      <c r="K1050" s="31">
        <f t="shared" si="44"/>
        <v>77900</v>
      </c>
      <c r="L1050" s="20">
        <v>82900</v>
      </c>
      <c r="M1050" s="6">
        <v>5000</v>
      </c>
      <c r="N1050" s="5">
        <v>3078856</v>
      </c>
      <c r="O1050" s="6">
        <v>3082128</v>
      </c>
      <c r="P1050" s="12">
        <v>1783.68</v>
      </c>
      <c r="Q1050" s="6">
        <v>1784.54</v>
      </c>
      <c r="R1050" s="12">
        <v>11</v>
      </c>
      <c r="S1050" s="6">
        <v>3</v>
      </c>
      <c r="T1050" s="13" t="s">
        <v>63</v>
      </c>
      <c r="U1050" s="13" t="s">
        <v>78</v>
      </c>
      <c r="V1050" s="19" t="s">
        <v>79</v>
      </c>
    </row>
    <row r="1051" spans="1:22" x14ac:dyDescent="0.35">
      <c r="A1051" s="1">
        <v>42895</v>
      </c>
      <c r="B1051">
        <v>60</v>
      </c>
      <c r="C1051">
        <v>1</v>
      </c>
      <c r="D1051">
        <v>45</v>
      </c>
      <c r="E1051" s="39">
        <v>7</v>
      </c>
      <c r="F1051" s="33">
        <f t="shared" si="46"/>
        <v>1084</v>
      </c>
      <c r="G1051" s="12">
        <f t="shared" si="42"/>
        <v>1817</v>
      </c>
      <c r="H1051" s="12">
        <v>19</v>
      </c>
      <c r="I1051" s="12">
        <v>0</v>
      </c>
      <c r="J1051">
        <f t="shared" si="41"/>
        <v>0.25999999999999091</v>
      </c>
      <c r="K1051" s="31">
        <f t="shared" si="44"/>
        <v>31100</v>
      </c>
      <c r="L1051" s="5">
        <v>37100</v>
      </c>
      <c r="M1051" s="6">
        <v>6000</v>
      </c>
      <c r="N1051" s="5">
        <v>3084291</v>
      </c>
      <c r="O1051" s="6">
        <v>3086108</v>
      </c>
      <c r="P1051" s="12">
        <v>1785.81</v>
      </c>
      <c r="Q1051" s="6">
        <v>1786.07</v>
      </c>
      <c r="R1051" s="12">
        <v>4</v>
      </c>
      <c r="S1051" s="6">
        <v>2</v>
      </c>
      <c r="T1051" s="13" t="s">
        <v>63</v>
      </c>
      <c r="U1051" s="13" t="s">
        <v>78</v>
      </c>
      <c r="V1051" s="19" t="s">
        <v>79</v>
      </c>
    </row>
    <row r="1052" spans="1:22" x14ac:dyDescent="0.35">
      <c r="A1052" s="1">
        <v>42896</v>
      </c>
      <c r="B1052">
        <v>61</v>
      </c>
      <c r="C1052">
        <v>1</v>
      </c>
      <c r="D1052">
        <v>47</v>
      </c>
      <c r="E1052" s="39">
        <v>6</v>
      </c>
      <c r="F1052" s="33">
        <f t="shared" si="46"/>
        <v>1127</v>
      </c>
      <c r="G1052" s="12">
        <f t="shared" si="42"/>
        <v>1856</v>
      </c>
      <c r="H1052" s="12">
        <v>8</v>
      </c>
      <c r="I1052" s="12">
        <v>12000</v>
      </c>
      <c r="J1052">
        <f t="shared" si="41"/>
        <v>0.65999999999985448</v>
      </c>
      <c r="K1052" s="31">
        <f t="shared" si="44"/>
        <v>37300</v>
      </c>
      <c r="L1052" s="20">
        <v>44300</v>
      </c>
      <c r="M1052" s="6">
        <v>7000</v>
      </c>
      <c r="N1052" s="5">
        <v>3088262</v>
      </c>
      <c r="O1052" s="6">
        <v>3090118</v>
      </c>
      <c r="P1052" s="12">
        <v>1786.95</v>
      </c>
      <c r="Q1052" s="6">
        <v>1787.61</v>
      </c>
      <c r="R1052" s="12">
        <v>4</v>
      </c>
      <c r="S1052" s="6">
        <v>0</v>
      </c>
      <c r="T1052" s="13" t="s">
        <v>63</v>
      </c>
      <c r="U1052" s="13" t="s">
        <v>78</v>
      </c>
      <c r="V1052" s="19" t="s">
        <v>79</v>
      </c>
    </row>
    <row r="1053" spans="1:22" x14ac:dyDescent="0.35">
      <c r="A1053" s="1">
        <v>42897</v>
      </c>
      <c r="B1053">
        <v>60</v>
      </c>
      <c r="C1053">
        <v>3</v>
      </c>
      <c r="D1053">
        <v>38</v>
      </c>
      <c r="E1053" s="39">
        <v>7</v>
      </c>
      <c r="F1053" s="33">
        <f t="shared" si="46"/>
        <v>952</v>
      </c>
      <c r="G1053" s="12">
        <f t="shared" si="42"/>
        <v>1568</v>
      </c>
      <c r="H1053" s="12">
        <v>6</v>
      </c>
      <c r="I1053" s="12">
        <v>1000</v>
      </c>
      <c r="J1053">
        <f t="shared" si="41"/>
        <v>0.75</v>
      </c>
      <c r="K1053" s="31">
        <f t="shared" si="44"/>
        <v>27400</v>
      </c>
      <c r="L1053" s="5">
        <v>31400</v>
      </c>
      <c r="M1053" s="6">
        <v>4000</v>
      </c>
      <c r="N1053" s="5">
        <v>3091653</v>
      </c>
      <c r="O1053" s="6">
        <v>3093221</v>
      </c>
      <c r="P1053" s="12">
        <v>1788.57</v>
      </c>
      <c r="Q1053" s="6">
        <v>1789.32</v>
      </c>
      <c r="R1053" s="12">
        <v>5</v>
      </c>
      <c r="S1053" s="6">
        <v>1</v>
      </c>
      <c r="T1053" s="13" t="s">
        <v>63</v>
      </c>
      <c r="U1053" s="13" t="s">
        <v>78</v>
      </c>
      <c r="V1053" s="19" t="s">
        <v>79</v>
      </c>
    </row>
    <row r="1054" spans="1:22" x14ac:dyDescent="0.35">
      <c r="A1054" s="1">
        <v>42898</v>
      </c>
      <c r="B1054">
        <v>201</v>
      </c>
      <c r="C1054">
        <v>3</v>
      </c>
      <c r="D1054">
        <v>50</v>
      </c>
      <c r="E1054" s="39">
        <v>11</v>
      </c>
      <c r="F1054" s="33">
        <f t="shared" si="46"/>
        <v>1615</v>
      </c>
      <c r="G1054" s="12">
        <f t="shared" si="42"/>
        <v>2429</v>
      </c>
      <c r="H1054" s="12">
        <v>29</v>
      </c>
      <c r="I1054" s="12">
        <v>0</v>
      </c>
      <c r="J1054">
        <f t="shared" si="41"/>
        <v>0.62999999999988177</v>
      </c>
      <c r="K1054" s="31">
        <f t="shared" si="44"/>
        <v>-223400</v>
      </c>
      <c r="L1054" s="5">
        <v>86600</v>
      </c>
      <c r="M1054" s="32">
        <v>310000</v>
      </c>
      <c r="N1054" s="5">
        <v>3095118</v>
      </c>
      <c r="O1054" s="6">
        <v>3097547</v>
      </c>
      <c r="P1054" s="12">
        <v>1790.21</v>
      </c>
      <c r="Q1054" s="6">
        <v>1790.84</v>
      </c>
      <c r="R1054" s="12">
        <v>9</v>
      </c>
      <c r="S1054" s="6">
        <v>3</v>
      </c>
      <c r="T1054" s="13" t="s">
        <v>63</v>
      </c>
      <c r="U1054" s="13" t="s">
        <v>78</v>
      </c>
      <c r="V1054" s="19" t="s">
        <v>79</v>
      </c>
    </row>
    <row r="1055" spans="1:22" x14ac:dyDescent="0.35">
      <c r="A1055" s="1">
        <v>42899</v>
      </c>
      <c r="B1055">
        <v>50</v>
      </c>
      <c r="C1055">
        <v>1</v>
      </c>
      <c r="D1055">
        <v>46</v>
      </c>
      <c r="E1055" s="39">
        <v>6</v>
      </c>
      <c r="F1055" s="33">
        <f t="shared" si="46"/>
        <v>1074</v>
      </c>
      <c r="G1055" s="12">
        <f t="shared" si="42"/>
        <v>3480</v>
      </c>
      <c r="H1055" s="12">
        <v>11</v>
      </c>
      <c r="I1055" s="12">
        <v>0</v>
      </c>
      <c r="J1055">
        <f t="shared" si="41"/>
        <v>0.77999999999997272</v>
      </c>
      <c r="K1055" s="31">
        <f t="shared" si="44"/>
        <v>26300</v>
      </c>
      <c r="L1055" s="5">
        <v>30300</v>
      </c>
      <c r="M1055" s="6">
        <v>4000</v>
      </c>
      <c r="N1055" s="5">
        <v>3101367</v>
      </c>
      <c r="O1055" s="6">
        <v>3104847</v>
      </c>
      <c r="P1055" s="12">
        <v>1791.58</v>
      </c>
      <c r="Q1055" s="6">
        <v>1792.36</v>
      </c>
      <c r="R1055" s="12">
        <v>4</v>
      </c>
      <c r="S1055" s="6">
        <v>1</v>
      </c>
      <c r="T1055" s="13" t="s">
        <v>63</v>
      </c>
      <c r="U1055" s="13" t="s">
        <v>78</v>
      </c>
      <c r="V1055" s="19" t="s">
        <v>79</v>
      </c>
    </row>
    <row r="1056" spans="1:22" x14ac:dyDescent="0.35">
      <c r="A1056" s="1">
        <v>42900</v>
      </c>
      <c r="B1056">
        <v>83</v>
      </c>
      <c r="C1056">
        <v>2</v>
      </c>
      <c r="D1056">
        <v>43</v>
      </c>
      <c r="E1056" s="39">
        <v>8</v>
      </c>
      <c r="F1056" s="33">
        <f t="shared" si="46"/>
        <v>1117</v>
      </c>
      <c r="G1056" s="12">
        <f t="shared" ref="G1056:G1100" si="47">+O1056-N1056</f>
        <v>3003</v>
      </c>
      <c r="H1056" s="12">
        <v>3</v>
      </c>
      <c r="I1056" s="12">
        <v>0</v>
      </c>
      <c r="J1056">
        <f t="shared" si="41"/>
        <v>0.53000000000020009</v>
      </c>
      <c r="K1056" s="31">
        <f t="shared" si="44"/>
        <v>30200</v>
      </c>
      <c r="L1056" s="5">
        <v>36200</v>
      </c>
      <c r="M1056" s="6">
        <v>6000</v>
      </c>
      <c r="N1056" s="5">
        <v>3104847</v>
      </c>
      <c r="O1056" s="6">
        <v>3107850</v>
      </c>
      <c r="P1056" s="12">
        <v>1792.37</v>
      </c>
      <c r="Q1056" s="6">
        <v>1792.9</v>
      </c>
      <c r="R1056" s="12">
        <v>5</v>
      </c>
      <c r="S1056" s="6">
        <v>2</v>
      </c>
      <c r="T1056" s="13" t="s">
        <v>63</v>
      </c>
      <c r="U1056" s="13" t="s">
        <v>78</v>
      </c>
      <c r="V1056" s="19" t="s">
        <v>79</v>
      </c>
    </row>
    <row r="1057" spans="1:22" x14ac:dyDescent="0.35">
      <c r="A1057" s="1">
        <v>42901</v>
      </c>
      <c r="B1057">
        <v>253</v>
      </c>
      <c r="C1057">
        <v>5</v>
      </c>
      <c r="D1057">
        <v>43</v>
      </c>
      <c r="E1057" s="39">
        <v>12</v>
      </c>
      <c r="F1057" s="33">
        <f t="shared" si="46"/>
        <v>1639</v>
      </c>
      <c r="G1057" s="12">
        <f t="shared" si="47"/>
        <v>4180</v>
      </c>
      <c r="H1057" s="12">
        <v>12</v>
      </c>
      <c r="I1057" s="12">
        <v>12000</v>
      </c>
      <c r="J1057">
        <f t="shared" si="41"/>
        <v>0.93000000000006366</v>
      </c>
      <c r="K1057" s="31">
        <f t="shared" si="44"/>
        <v>93500</v>
      </c>
      <c r="L1057" s="5">
        <v>108500</v>
      </c>
      <c r="M1057" s="6">
        <v>15000</v>
      </c>
      <c r="N1057" s="5">
        <v>3108941</v>
      </c>
      <c r="O1057" s="6">
        <v>3113121</v>
      </c>
      <c r="P1057" s="12">
        <v>1794.71</v>
      </c>
      <c r="Q1057" s="6">
        <v>1795.64</v>
      </c>
      <c r="R1057" s="12">
        <v>10</v>
      </c>
      <c r="S1057" s="6">
        <v>3</v>
      </c>
      <c r="T1057" s="13" t="s">
        <v>63</v>
      </c>
      <c r="U1057" s="13" t="s">
        <v>78</v>
      </c>
      <c r="V1057" s="19" t="s">
        <v>79</v>
      </c>
    </row>
    <row r="1058" spans="1:22" x14ac:dyDescent="0.35">
      <c r="A1058" s="1">
        <v>42902</v>
      </c>
      <c r="B1058">
        <v>61</v>
      </c>
      <c r="C1058">
        <v>1</v>
      </c>
      <c r="D1058">
        <v>31</v>
      </c>
      <c r="E1058" s="39">
        <v>7</v>
      </c>
      <c r="F1058" s="33">
        <f t="shared" si="46"/>
        <v>807</v>
      </c>
      <c r="G1058" s="12">
        <f t="shared" si="47"/>
        <v>1368</v>
      </c>
      <c r="H1058" s="12">
        <v>8</v>
      </c>
      <c r="I1058" s="12">
        <v>0</v>
      </c>
      <c r="J1058">
        <f t="shared" si="41"/>
        <v>0.42000000000007276</v>
      </c>
      <c r="K1058" s="31">
        <f t="shared" si="44"/>
        <v>6100</v>
      </c>
      <c r="L1058" s="5">
        <v>29100</v>
      </c>
      <c r="M1058" s="6">
        <v>23000</v>
      </c>
      <c r="N1058" s="5">
        <v>3114234</v>
      </c>
      <c r="O1058" s="6">
        <v>3115602</v>
      </c>
      <c r="P1058" s="12">
        <v>1790.46</v>
      </c>
      <c r="Q1058" s="6">
        <v>1790.88</v>
      </c>
      <c r="R1058" s="12">
        <v>4</v>
      </c>
      <c r="S1058" s="6">
        <v>2</v>
      </c>
      <c r="T1058" s="13" t="s">
        <v>63</v>
      </c>
      <c r="U1058" s="13" t="s">
        <v>78</v>
      </c>
      <c r="V1058" s="19" t="s">
        <v>79</v>
      </c>
    </row>
    <row r="1059" spans="1:22" x14ac:dyDescent="0.35">
      <c r="A1059" s="1">
        <v>42903</v>
      </c>
      <c r="B1059">
        <v>46</v>
      </c>
      <c r="C1059">
        <v>1</v>
      </c>
      <c r="D1059">
        <v>37</v>
      </c>
      <c r="E1059" s="39">
        <v>5</v>
      </c>
      <c r="F1059" s="33">
        <f t="shared" si="46"/>
        <v>882</v>
      </c>
      <c r="G1059" s="12">
        <f t="shared" si="47"/>
        <v>3375</v>
      </c>
      <c r="H1059" s="12">
        <v>13</v>
      </c>
      <c r="I1059" s="12">
        <v>0</v>
      </c>
      <c r="J1059">
        <f t="shared" si="41"/>
        <v>0.86999999999989086</v>
      </c>
      <c r="K1059" s="31">
        <f t="shared" si="44"/>
        <v>22300</v>
      </c>
      <c r="L1059" s="5">
        <v>28300</v>
      </c>
      <c r="M1059" s="6">
        <v>6000</v>
      </c>
      <c r="N1059" s="5">
        <v>3117761</v>
      </c>
      <c r="O1059" s="6">
        <v>3121136</v>
      </c>
      <c r="P1059" s="12">
        <v>1797.94</v>
      </c>
      <c r="Q1059" s="6">
        <v>1798.81</v>
      </c>
      <c r="R1059" s="12">
        <v>3</v>
      </c>
      <c r="S1059" s="6">
        <v>1</v>
      </c>
      <c r="T1059" s="13" t="s">
        <v>63</v>
      </c>
      <c r="U1059" s="13" t="s">
        <v>78</v>
      </c>
      <c r="V1059" s="19" t="s">
        <v>79</v>
      </c>
    </row>
    <row r="1060" spans="1:22" x14ac:dyDescent="0.35">
      <c r="A1060" s="1">
        <v>42904</v>
      </c>
      <c r="B1060">
        <v>60</v>
      </c>
      <c r="C1060">
        <v>0</v>
      </c>
      <c r="D1060">
        <v>40</v>
      </c>
      <c r="E1060" s="39">
        <v>7</v>
      </c>
      <c r="F1060" s="33">
        <f t="shared" si="46"/>
        <v>980</v>
      </c>
      <c r="G1060" s="12">
        <f t="shared" si="47"/>
        <v>1038</v>
      </c>
      <c r="H1060" s="12">
        <v>8</v>
      </c>
      <c r="I1060" s="12">
        <v>0</v>
      </c>
      <c r="J1060">
        <f t="shared" si="41"/>
        <v>0.21999999999979991</v>
      </c>
      <c r="K1060" s="31">
        <f t="shared" si="44"/>
        <v>26000</v>
      </c>
      <c r="L1060" s="20">
        <v>30000</v>
      </c>
      <c r="M1060" s="6">
        <v>4000</v>
      </c>
      <c r="N1060" s="5">
        <v>3124281</v>
      </c>
      <c r="O1060" s="6">
        <v>3125319</v>
      </c>
      <c r="P1060" s="12">
        <v>1800.38</v>
      </c>
      <c r="Q1060" s="6">
        <v>1800.6</v>
      </c>
      <c r="R1060" s="12">
        <v>5</v>
      </c>
      <c r="S1060" s="6">
        <v>3</v>
      </c>
      <c r="T1060" s="13" t="s">
        <v>63</v>
      </c>
      <c r="U1060" s="13" t="s">
        <v>78</v>
      </c>
      <c r="V1060" s="19" t="s">
        <v>79</v>
      </c>
    </row>
    <row r="1061" spans="1:22" x14ac:dyDescent="0.35">
      <c r="A1061" s="1">
        <v>42905</v>
      </c>
      <c r="B1061">
        <v>200</v>
      </c>
      <c r="C1061">
        <v>2</v>
      </c>
      <c r="D1061">
        <v>48</v>
      </c>
      <c r="E1061" s="39">
        <v>12</v>
      </c>
      <c r="F1061" s="33">
        <f t="shared" si="46"/>
        <v>1568</v>
      </c>
      <c r="G1061" s="12">
        <f t="shared" si="47"/>
        <v>5586</v>
      </c>
      <c r="H1061" s="12">
        <v>28</v>
      </c>
      <c r="I1061" s="12">
        <v>12000</v>
      </c>
      <c r="J1061">
        <f t="shared" si="41"/>
        <v>0.17000000000189175</v>
      </c>
      <c r="K1061" s="31">
        <f t="shared" si="44"/>
        <v>69800</v>
      </c>
      <c r="L1061" s="5">
        <v>84800</v>
      </c>
      <c r="M1061" s="6">
        <v>15000</v>
      </c>
      <c r="N1061" s="5">
        <v>3124424</v>
      </c>
      <c r="O1061" s="6">
        <v>3130010</v>
      </c>
      <c r="P1061" s="12">
        <v>18012.23</v>
      </c>
      <c r="Q1061" s="6">
        <v>18012.400000000001</v>
      </c>
      <c r="R1061" s="12">
        <v>10</v>
      </c>
      <c r="S1061" s="6">
        <v>3</v>
      </c>
      <c r="T1061" s="13" t="s">
        <v>63</v>
      </c>
      <c r="U1061" s="13" t="s">
        <v>78</v>
      </c>
      <c r="V1061" s="19" t="s">
        <v>79</v>
      </c>
    </row>
    <row r="1062" spans="1:22" x14ac:dyDescent="0.35">
      <c r="A1062" s="1">
        <v>42906</v>
      </c>
      <c r="B1062">
        <v>62</v>
      </c>
      <c r="C1062">
        <v>3</v>
      </c>
      <c r="D1062">
        <v>44</v>
      </c>
      <c r="E1062" s="39">
        <v>8</v>
      </c>
      <c r="F1062" s="33">
        <f t="shared" si="46"/>
        <v>1078</v>
      </c>
      <c r="G1062" s="12">
        <f t="shared" si="47"/>
        <v>2038</v>
      </c>
      <c r="H1062" s="12">
        <v>6</v>
      </c>
      <c r="I1062" s="12">
        <v>0</v>
      </c>
      <c r="J1062">
        <f t="shared" si="41"/>
        <v>0.83999999999991815</v>
      </c>
      <c r="K1062" s="31">
        <f t="shared" si="44"/>
        <v>29200</v>
      </c>
      <c r="L1062" s="5">
        <v>32200</v>
      </c>
      <c r="M1062" s="6">
        <v>3000</v>
      </c>
      <c r="N1062" s="5">
        <v>3130119</v>
      </c>
      <c r="O1062" s="6">
        <v>3132157</v>
      </c>
      <c r="P1062" s="12">
        <v>1802.9</v>
      </c>
      <c r="Q1062" s="6">
        <v>1803.74</v>
      </c>
      <c r="R1062" s="12">
        <v>5</v>
      </c>
      <c r="S1062" s="6">
        <v>2</v>
      </c>
      <c r="T1062" s="13" t="s">
        <v>63</v>
      </c>
      <c r="U1062" s="13" t="s">
        <v>78</v>
      </c>
      <c r="V1062" s="19" t="s">
        <v>79</v>
      </c>
    </row>
    <row r="1063" spans="1:22" x14ac:dyDescent="0.35">
      <c r="A1063" s="1">
        <v>42907</v>
      </c>
      <c r="B1063">
        <v>72</v>
      </c>
      <c r="C1063">
        <v>0</v>
      </c>
      <c r="D1063">
        <v>56</v>
      </c>
      <c r="E1063" s="39">
        <v>7</v>
      </c>
      <c r="F1063" s="33">
        <f t="shared" si="46"/>
        <v>1336</v>
      </c>
      <c r="G1063" s="12">
        <f t="shared" si="47"/>
        <v>2010</v>
      </c>
      <c r="H1063" s="12">
        <v>15</v>
      </c>
      <c r="I1063" s="12">
        <v>0</v>
      </c>
      <c r="J1063">
        <f t="shared" si="41"/>
        <v>0.33000000000015461</v>
      </c>
      <c r="K1063" s="31">
        <f t="shared" si="44"/>
        <v>-50700</v>
      </c>
      <c r="L1063" s="5">
        <v>40300</v>
      </c>
      <c r="M1063" s="6">
        <v>91000</v>
      </c>
      <c r="N1063" s="5">
        <v>3133579</v>
      </c>
      <c r="O1063" s="6">
        <v>3135589</v>
      </c>
      <c r="P1063" s="12">
        <v>1804.57</v>
      </c>
      <c r="Q1063" s="6">
        <v>1804.9</v>
      </c>
      <c r="R1063" s="12">
        <v>4</v>
      </c>
      <c r="S1063" s="6">
        <v>2</v>
      </c>
      <c r="T1063" s="13" t="s">
        <v>63</v>
      </c>
      <c r="U1063" s="13" t="s">
        <v>78</v>
      </c>
      <c r="V1063" s="19" t="s">
        <v>79</v>
      </c>
    </row>
    <row r="1064" spans="1:22" x14ac:dyDescent="0.35">
      <c r="A1064" s="1">
        <v>42908</v>
      </c>
      <c r="B1064">
        <v>200</v>
      </c>
      <c r="C1064">
        <v>3</v>
      </c>
      <c r="D1064">
        <v>66</v>
      </c>
      <c r="E1064" s="39">
        <v>11</v>
      </c>
      <c r="F1064" s="33">
        <f t="shared" si="46"/>
        <v>1932</v>
      </c>
      <c r="G1064" s="12">
        <f t="shared" si="47"/>
        <v>3772</v>
      </c>
      <c r="H1064" s="12">
        <v>9</v>
      </c>
      <c r="I1064" s="12">
        <v>12000</v>
      </c>
      <c r="J1064">
        <f t="shared" si="41"/>
        <v>2.9999999999972715E-2</v>
      </c>
      <c r="K1064" s="31">
        <f t="shared" si="44"/>
        <v>64500</v>
      </c>
      <c r="L1064" s="5">
        <v>79500</v>
      </c>
      <c r="M1064" s="6">
        <v>15000</v>
      </c>
      <c r="N1064" s="5">
        <v>3137865</v>
      </c>
      <c r="O1064" s="6">
        <v>3141637</v>
      </c>
      <c r="P1064" s="12">
        <v>1885.96</v>
      </c>
      <c r="Q1064" s="6">
        <v>1885.99</v>
      </c>
      <c r="R1064" s="12">
        <v>11</v>
      </c>
      <c r="S1064" s="6">
        <v>3</v>
      </c>
      <c r="T1064" s="13" t="s">
        <v>63</v>
      </c>
      <c r="U1064" s="13" t="s">
        <v>78</v>
      </c>
      <c r="V1064" s="19" t="s">
        <v>79</v>
      </c>
    </row>
    <row r="1065" spans="1:22" x14ac:dyDescent="0.35">
      <c r="A1065" s="1">
        <v>42909</v>
      </c>
      <c r="B1065">
        <v>51</v>
      </c>
      <c r="C1065">
        <v>4</v>
      </c>
      <c r="D1065">
        <v>60</v>
      </c>
      <c r="E1065" s="39">
        <v>8</v>
      </c>
      <c r="F1065" s="33">
        <f t="shared" si="46"/>
        <v>1369</v>
      </c>
      <c r="G1065" s="12">
        <f t="shared" si="47"/>
        <v>2095</v>
      </c>
      <c r="H1065" s="12">
        <v>20</v>
      </c>
      <c r="I1065" s="12">
        <v>0</v>
      </c>
      <c r="J1065">
        <f t="shared" si="41"/>
        <v>0.72999999999979082</v>
      </c>
      <c r="K1065" s="31">
        <f t="shared" si="44"/>
        <v>33700</v>
      </c>
      <c r="L1065" s="5">
        <v>39700</v>
      </c>
      <c r="M1065" s="6">
        <v>6000</v>
      </c>
      <c r="N1065" s="5">
        <v>3144476</v>
      </c>
      <c r="O1065" s="6">
        <v>3146571</v>
      </c>
      <c r="P1065" s="12">
        <v>1807.38</v>
      </c>
      <c r="Q1065" s="6">
        <v>1808.11</v>
      </c>
      <c r="R1065" s="12">
        <v>4</v>
      </c>
      <c r="S1065" s="6">
        <v>1</v>
      </c>
      <c r="T1065" s="13" t="s">
        <v>63</v>
      </c>
      <c r="U1065" s="13" t="s">
        <v>78</v>
      </c>
      <c r="V1065" s="19" t="s">
        <v>79</v>
      </c>
    </row>
    <row r="1066" spans="1:22" x14ac:dyDescent="0.35">
      <c r="A1066" s="1">
        <v>42910</v>
      </c>
      <c r="B1066">
        <v>67</v>
      </c>
      <c r="C1066">
        <v>1</v>
      </c>
      <c r="D1066">
        <v>29</v>
      </c>
      <c r="E1066" s="39">
        <v>6</v>
      </c>
      <c r="F1066" s="33">
        <f t="shared" si="46"/>
        <v>785</v>
      </c>
      <c r="G1066" s="12">
        <f t="shared" si="47"/>
        <v>2046</v>
      </c>
      <c r="H1066" s="12">
        <v>3</v>
      </c>
      <c r="I1066" s="12">
        <v>0</v>
      </c>
      <c r="J1066">
        <f t="shared" si="41"/>
        <v>0.59999999999990905</v>
      </c>
      <c r="K1066" s="31">
        <f t="shared" si="44"/>
        <v>24300</v>
      </c>
      <c r="L1066" s="5">
        <v>28300</v>
      </c>
      <c r="M1066" s="6">
        <v>4000</v>
      </c>
      <c r="N1066" s="5">
        <v>3148944</v>
      </c>
      <c r="O1066" s="6">
        <v>3150990</v>
      </c>
      <c r="P1066" s="12">
        <v>1808.95</v>
      </c>
      <c r="Q1066" s="6">
        <v>1809.55</v>
      </c>
      <c r="R1066" s="12">
        <v>5</v>
      </c>
      <c r="S1066" s="6">
        <v>2</v>
      </c>
      <c r="T1066" s="13" t="s">
        <v>63</v>
      </c>
      <c r="U1066" s="13" t="s">
        <v>78</v>
      </c>
      <c r="V1066" s="19" t="s">
        <v>79</v>
      </c>
    </row>
    <row r="1067" spans="1:22" x14ac:dyDescent="0.35">
      <c r="A1067" s="1">
        <v>42911</v>
      </c>
      <c r="B1067">
        <v>73</v>
      </c>
      <c r="C1067">
        <v>3</v>
      </c>
      <c r="D1067">
        <v>61</v>
      </c>
      <c r="E1067" s="39">
        <v>7</v>
      </c>
      <c r="F1067" s="33">
        <f t="shared" si="46"/>
        <v>1451</v>
      </c>
      <c r="G1067" s="12">
        <f t="shared" si="47"/>
        <v>1932</v>
      </c>
      <c r="H1067" s="12">
        <v>11</v>
      </c>
      <c r="I1067" s="12">
        <v>0</v>
      </c>
      <c r="J1067">
        <f t="shared" si="41"/>
        <v>0.66000000000008185</v>
      </c>
      <c r="K1067" s="31">
        <f t="shared" si="44"/>
        <v>35900</v>
      </c>
      <c r="L1067" s="5">
        <v>40900</v>
      </c>
      <c r="M1067" s="6">
        <v>5000</v>
      </c>
      <c r="N1067" s="5">
        <v>3152533</v>
      </c>
      <c r="O1067" s="6">
        <v>3154465</v>
      </c>
      <c r="P1067" s="12">
        <v>1810.6</v>
      </c>
      <c r="Q1067" s="6">
        <v>1811.26</v>
      </c>
      <c r="R1067" s="12">
        <v>4</v>
      </c>
      <c r="S1067" s="6">
        <v>2</v>
      </c>
      <c r="T1067" s="13" t="s">
        <v>63</v>
      </c>
      <c r="U1067" s="13" t="s">
        <v>78</v>
      </c>
      <c r="V1067" s="19" t="s">
        <v>79</v>
      </c>
    </row>
    <row r="1068" spans="1:22" x14ac:dyDescent="0.35">
      <c r="A1068" s="1">
        <v>42912</v>
      </c>
      <c r="B1068">
        <v>211</v>
      </c>
      <c r="C1068">
        <v>4</v>
      </c>
      <c r="D1068">
        <v>68</v>
      </c>
      <c r="E1068" s="39">
        <v>9</v>
      </c>
      <c r="F1068" s="33">
        <f t="shared" si="46"/>
        <v>2009</v>
      </c>
      <c r="G1068" s="12">
        <f t="shared" si="47"/>
        <v>3668</v>
      </c>
      <c r="H1068" s="12">
        <v>10</v>
      </c>
      <c r="I1068" s="12">
        <v>12000</v>
      </c>
      <c r="J1068">
        <f t="shared" si="41"/>
        <v>0.72000000000002728</v>
      </c>
      <c r="K1068" s="31">
        <f t="shared" si="44"/>
        <v>81300</v>
      </c>
      <c r="L1068" s="5">
        <v>96300</v>
      </c>
      <c r="M1068" s="6">
        <v>15000</v>
      </c>
      <c r="N1068" s="5">
        <v>3156731</v>
      </c>
      <c r="O1068" s="6">
        <v>3160399</v>
      </c>
      <c r="P1068" s="12">
        <v>1812.05</v>
      </c>
      <c r="Q1068" s="6">
        <v>1812.77</v>
      </c>
      <c r="R1068" s="12">
        <v>5</v>
      </c>
      <c r="S1068" s="6">
        <v>2</v>
      </c>
      <c r="T1068" s="13" t="s">
        <v>63</v>
      </c>
      <c r="U1068" s="13" t="s">
        <v>78</v>
      </c>
      <c r="V1068" s="19" t="s">
        <v>79</v>
      </c>
    </row>
    <row r="1069" spans="1:22" x14ac:dyDescent="0.35">
      <c r="A1069" s="1">
        <v>42913</v>
      </c>
      <c r="B1069">
        <v>74</v>
      </c>
      <c r="C1069">
        <v>3</v>
      </c>
      <c r="D1069">
        <v>44</v>
      </c>
      <c r="E1069" s="39">
        <v>8</v>
      </c>
      <c r="F1069" s="33">
        <f t="shared" si="46"/>
        <v>1114</v>
      </c>
      <c r="G1069" s="12">
        <f t="shared" si="47"/>
        <v>2202</v>
      </c>
      <c r="H1069" s="12">
        <v>7</v>
      </c>
      <c r="I1069" s="12">
        <v>0</v>
      </c>
      <c r="J1069">
        <f t="shared" ref="J1069:J1100" si="48">+Q1069-P1069</f>
        <v>0.72000000000002728</v>
      </c>
      <c r="K1069" s="31">
        <f t="shared" si="44"/>
        <v>32500</v>
      </c>
      <c r="L1069" s="5">
        <v>36500</v>
      </c>
      <c r="M1069" s="6">
        <v>4000</v>
      </c>
      <c r="N1069" s="5">
        <v>3162678</v>
      </c>
      <c r="O1069" s="6">
        <v>3164880</v>
      </c>
      <c r="P1069" s="12">
        <v>1813.6</v>
      </c>
      <c r="Q1069" s="6">
        <v>1814.32</v>
      </c>
      <c r="R1069" s="12">
        <v>5</v>
      </c>
      <c r="S1069" s="6">
        <v>3</v>
      </c>
      <c r="T1069" s="13" t="s">
        <v>63</v>
      </c>
      <c r="U1069" s="13" t="s">
        <v>78</v>
      </c>
      <c r="V1069" s="19" t="s">
        <v>79</v>
      </c>
    </row>
    <row r="1070" spans="1:22" x14ac:dyDescent="0.35">
      <c r="A1070" s="1">
        <v>42914</v>
      </c>
      <c r="B1070">
        <v>65</v>
      </c>
      <c r="C1070">
        <v>2</v>
      </c>
      <c r="D1070">
        <v>40</v>
      </c>
      <c r="E1070" s="39">
        <v>7</v>
      </c>
      <c r="F1070" s="33">
        <f t="shared" si="46"/>
        <v>1003</v>
      </c>
      <c r="G1070" s="12">
        <f t="shared" si="47"/>
        <v>1000</v>
      </c>
      <c r="H1070" s="12">
        <v>13</v>
      </c>
      <c r="I1070" s="12">
        <v>0</v>
      </c>
      <c r="J1070">
        <f t="shared" si="48"/>
        <v>0.45000000000004547</v>
      </c>
      <c r="K1070" s="31">
        <f t="shared" si="44"/>
        <v>31200</v>
      </c>
      <c r="L1070" s="5">
        <v>35200</v>
      </c>
      <c r="M1070" s="6">
        <v>4000</v>
      </c>
      <c r="N1070" s="5">
        <v>31641338</v>
      </c>
      <c r="O1070" s="6">
        <v>31642338</v>
      </c>
      <c r="P1070" s="12">
        <v>1815.25</v>
      </c>
      <c r="Q1070" s="6">
        <v>1815.7</v>
      </c>
      <c r="R1070" s="12">
        <v>5</v>
      </c>
      <c r="S1070" s="6">
        <v>3</v>
      </c>
      <c r="T1070" s="13" t="s">
        <v>63</v>
      </c>
      <c r="U1070" s="13" t="s">
        <v>78</v>
      </c>
      <c r="V1070" s="19" t="s">
        <v>79</v>
      </c>
    </row>
    <row r="1071" spans="1:22" x14ac:dyDescent="0.35">
      <c r="A1071" s="1">
        <v>42915</v>
      </c>
      <c r="B1071">
        <v>220</v>
      </c>
      <c r="C1071">
        <v>4</v>
      </c>
      <c r="D1071">
        <v>70</v>
      </c>
      <c r="E1071" s="39">
        <v>12</v>
      </c>
      <c r="F1071" s="33">
        <f t="shared" si="46"/>
        <v>2076</v>
      </c>
      <c r="G1071" s="12">
        <f t="shared" si="47"/>
        <v>3639</v>
      </c>
      <c r="H1071" s="12">
        <v>6</v>
      </c>
      <c r="I1071" s="12">
        <v>0</v>
      </c>
      <c r="J1071">
        <f t="shared" si="48"/>
        <v>0.28000000000020009</v>
      </c>
      <c r="K1071" s="31">
        <f t="shared" si="44"/>
        <v>80400</v>
      </c>
      <c r="L1071" s="5">
        <v>85400</v>
      </c>
      <c r="M1071" s="6">
        <v>5000</v>
      </c>
      <c r="N1071" s="5">
        <v>3166905</v>
      </c>
      <c r="O1071" s="6">
        <v>3170544</v>
      </c>
      <c r="P1071" s="12">
        <v>1816.12</v>
      </c>
      <c r="Q1071" s="6">
        <v>1816.4</v>
      </c>
      <c r="R1071" s="12">
        <v>11</v>
      </c>
      <c r="S1071" s="6">
        <v>2</v>
      </c>
      <c r="T1071" s="13" t="s">
        <v>63</v>
      </c>
      <c r="U1071" s="13" t="s">
        <v>78</v>
      </c>
      <c r="V1071" s="19" t="s">
        <v>79</v>
      </c>
    </row>
    <row r="1072" spans="1:22" x14ac:dyDescent="0.35">
      <c r="A1072" s="1">
        <v>42916</v>
      </c>
      <c r="B1072">
        <v>56</v>
      </c>
      <c r="C1072">
        <v>1</v>
      </c>
      <c r="D1072">
        <v>40</v>
      </c>
      <c r="E1072" s="39">
        <v>6</v>
      </c>
      <c r="F1072" s="33">
        <f t="shared" si="46"/>
        <v>972</v>
      </c>
      <c r="G1072" s="12">
        <f t="shared" si="47"/>
        <v>1024</v>
      </c>
      <c r="H1072" s="12">
        <v>31</v>
      </c>
      <c r="I1072" s="12">
        <v>0</v>
      </c>
      <c r="J1072">
        <f t="shared" si="48"/>
        <v>0.98000000000001819</v>
      </c>
      <c r="K1072" s="31">
        <f t="shared" si="44"/>
        <v>37900</v>
      </c>
      <c r="L1072" s="5">
        <v>40900</v>
      </c>
      <c r="M1072" s="6">
        <v>3000</v>
      </c>
      <c r="N1072" s="5">
        <v>3173959</v>
      </c>
      <c r="O1072" s="6">
        <v>3174983</v>
      </c>
      <c r="P1072" s="12">
        <v>1818.22</v>
      </c>
      <c r="Q1072" s="6">
        <v>1819.2</v>
      </c>
      <c r="R1072" s="12">
        <v>4</v>
      </c>
      <c r="S1072" s="6">
        <v>3</v>
      </c>
      <c r="T1072" s="13" t="s">
        <v>63</v>
      </c>
      <c r="U1072" s="13" t="s">
        <v>78</v>
      </c>
      <c r="V1072" s="19" t="s">
        <v>79</v>
      </c>
    </row>
    <row r="1073" spans="1:22" x14ac:dyDescent="0.35">
      <c r="A1073" s="1">
        <v>42917</v>
      </c>
      <c r="B1073">
        <v>71</v>
      </c>
      <c r="C1073">
        <v>0</v>
      </c>
      <c r="D1073">
        <v>43</v>
      </c>
      <c r="E1073" s="39">
        <v>7</v>
      </c>
      <c r="F1073" s="33">
        <f t="shared" si="46"/>
        <v>1073</v>
      </c>
      <c r="G1073" s="12">
        <f t="shared" si="47"/>
        <v>3500</v>
      </c>
      <c r="H1073" s="12">
        <v>5</v>
      </c>
      <c r="I1073" s="12">
        <v>12000</v>
      </c>
      <c r="J1073">
        <f t="shared" si="48"/>
        <v>0.90999999999985448</v>
      </c>
      <c r="K1073" s="31">
        <f t="shared" si="44"/>
        <v>46300</v>
      </c>
      <c r="L1073" s="20">
        <v>62300</v>
      </c>
      <c r="M1073" s="6">
        <v>16000</v>
      </c>
      <c r="N1073" s="5">
        <v>3176787</v>
      </c>
      <c r="O1073" s="6">
        <v>3180287</v>
      </c>
      <c r="P1073" s="12">
        <v>1819.94</v>
      </c>
      <c r="Q1073" s="6">
        <v>1820.85</v>
      </c>
      <c r="R1073" s="12">
        <v>4</v>
      </c>
      <c r="S1073" s="6">
        <v>2</v>
      </c>
      <c r="T1073" s="13" t="s">
        <v>63</v>
      </c>
      <c r="U1073" s="13" t="s">
        <v>78</v>
      </c>
      <c r="V1073" s="19" t="s">
        <v>79</v>
      </c>
    </row>
    <row r="1074" spans="1:22" x14ac:dyDescent="0.35">
      <c r="A1074" s="1">
        <v>42918</v>
      </c>
      <c r="B1074">
        <v>64</v>
      </c>
      <c r="C1074">
        <v>0</v>
      </c>
      <c r="D1074">
        <v>46</v>
      </c>
      <c r="E1074" s="39">
        <v>8</v>
      </c>
      <c r="F1074" s="33">
        <f t="shared" si="46"/>
        <v>1112</v>
      </c>
      <c r="G1074" s="12">
        <f t="shared" si="47"/>
        <v>1907</v>
      </c>
      <c r="H1074" s="12">
        <v>14</v>
      </c>
      <c r="I1074" s="12">
        <v>0</v>
      </c>
      <c r="J1074">
        <f t="shared" si="48"/>
        <v>0.37000000000011823</v>
      </c>
      <c r="K1074" s="31">
        <f t="shared" si="44"/>
        <v>32400</v>
      </c>
      <c r="L1074" s="5">
        <v>35400</v>
      </c>
      <c r="M1074" s="6">
        <v>3000</v>
      </c>
      <c r="N1074" s="5">
        <v>3181006</v>
      </c>
      <c r="O1074" s="6">
        <v>3182913</v>
      </c>
      <c r="P1074" s="12">
        <v>1821.61</v>
      </c>
      <c r="Q1074" s="6">
        <v>1821.98</v>
      </c>
      <c r="R1074" s="12">
        <v>5</v>
      </c>
      <c r="S1074" s="6">
        <v>3</v>
      </c>
      <c r="T1074" s="13" t="s">
        <v>63</v>
      </c>
      <c r="U1074" s="13" t="s">
        <v>78</v>
      </c>
      <c r="V1074" s="19" t="s">
        <v>79</v>
      </c>
    </row>
    <row r="1075" spans="1:22" x14ac:dyDescent="0.35">
      <c r="A1075" s="1">
        <v>42919</v>
      </c>
      <c r="B1075">
        <v>200</v>
      </c>
      <c r="C1075">
        <v>2</v>
      </c>
      <c r="D1075">
        <v>56</v>
      </c>
      <c r="E1075" s="39">
        <v>11</v>
      </c>
      <c r="F1075" s="33">
        <f t="shared" si="46"/>
        <v>1728</v>
      </c>
      <c r="G1075" s="12">
        <f t="shared" si="47"/>
        <v>3395</v>
      </c>
      <c r="H1075" s="12">
        <v>16</v>
      </c>
      <c r="I1075" s="12">
        <v>0</v>
      </c>
      <c r="J1075">
        <f t="shared" si="48"/>
        <v>0.96000000000003638</v>
      </c>
      <c r="K1075" s="31">
        <f t="shared" si="44"/>
        <v>75400</v>
      </c>
      <c r="L1075" s="5">
        <v>80400</v>
      </c>
      <c r="M1075" s="6">
        <v>5000</v>
      </c>
      <c r="N1075" s="5">
        <v>3184302</v>
      </c>
      <c r="O1075" s="6">
        <v>3187697</v>
      </c>
      <c r="P1075" s="12">
        <v>1822.7</v>
      </c>
      <c r="Q1075" s="6">
        <v>1823.66</v>
      </c>
      <c r="R1075" s="12">
        <v>10</v>
      </c>
      <c r="S1075" s="6">
        <v>2</v>
      </c>
      <c r="T1075" s="13" t="s">
        <v>63</v>
      </c>
      <c r="U1075" s="13" t="s">
        <v>78</v>
      </c>
      <c r="V1075" s="19" t="s">
        <v>79</v>
      </c>
    </row>
    <row r="1076" spans="1:22" x14ac:dyDescent="0.35">
      <c r="A1076" s="1">
        <v>42920</v>
      </c>
      <c r="B1076">
        <v>70</v>
      </c>
      <c r="C1076">
        <v>2</v>
      </c>
      <c r="D1076">
        <v>35</v>
      </c>
      <c r="E1076" s="39">
        <v>7</v>
      </c>
      <c r="F1076" s="33">
        <f t="shared" si="46"/>
        <v>918</v>
      </c>
      <c r="G1076" s="12">
        <f t="shared" si="47"/>
        <v>2185</v>
      </c>
      <c r="H1076" s="12">
        <v>6</v>
      </c>
      <c r="I1076" s="12">
        <v>0</v>
      </c>
      <c r="J1076">
        <f t="shared" si="48"/>
        <v>0.62000000000011823</v>
      </c>
      <c r="K1076" s="31">
        <f t="shared" si="44"/>
        <v>28000</v>
      </c>
      <c r="L1076" s="5">
        <v>32000</v>
      </c>
      <c r="M1076" s="6">
        <v>4000</v>
      </c>
      <c r="N1076" s="5">
        <v>3190287</v>
      </c>
      <c r="O1076" s="6">
        <v>3192472</v>
      </c>
      <c r="P1076" s="12">
        <v>1824.57</v>
      </c>
      <c r="Q1076" s="6">
        <v>1825.19</v>
      </c>
      <c r="R1076" s="12">
        <v>5</v>
      </c>
      <c r="S1076" s="6">
        <v>2</v>
      </c>
      <c r="T1076" s="13" t="s">
        <v>63</v>
      </c>
      <c r="U1076" s="13" t="s">
        <v>78</v>
      </c>
      <c r="V1076" s="19" t="s">
        <v>79</v>
      </c>
    </row>
    <row r="1077" spans="1:22" x14ac:dyDescent="0.35">
      <c r="A1077" s="1">
        <v>42921</v>
      </c>
      <c r="B1077">
        <v>80</v>
      </c>
      <c r="C1077">
        <v>2</v>
      </c>
      <c r="D1077">
        <v>42</v>
      </c>
      <c r="E1077" s="39">
        <v>7</v>
      </c>
      <c r="F1077" s="33">
        <f t="shared" si="46"/>
        <v>1088</v>
      </c>
      <c r="G1077" s="12">
        <f t="shared" si="47"/>
        <v>2000</v>
      </c>
      <c r="H1077" s="12">
        <v>8</v>
      </c>
      <c r="I1077" s="12">
        <v>12000</v>
      </c>
      <c r="J1077">
        <f t="shared" si="48"/>
        <v>0.69000000000005457</v>
      </c>
      <c r="K1077" s="31">
        <f t="shared" si="44"/>
        <v>22600</v>
      </c>
      <c r="L1077" s="5">
        <v>37600</v>
      </c>
      <c r="M1077" s="6">
        <v>15000</v>
      </c>
      <c r="N1077" s="5">
        <v>3193759</v>
      </c>
      <c r="O1077" s="6">
        <v>3195759</v>
      </c>
      <c r="P1077" s="12">
        <v>1826.01</v>
      </c>
      <c r="Q1077" s="6">
        <v>1826.7</v>
      </c>
      <c r="R1077" s="12">
        <v>5</v>
      </c>
      <c r="S1077" s="6">
        <v>3</v>
      </c>
      <c r="T1077" s="13" t="s">
        <v>63</v>
      </c>
      <c r="U1077" s="13" t="s">
        <v>78</v>
      </c>
      <c r="V1077" s="19" t="s">
        <v>79</v>
      </c>
    </row>
    <row r="1078" spans="1:22" x14ac:dyDescent="0.35">
      <c r="A1078" s="1">
        <v>42922</v>
      </c>
      <c r="B1078">
        <v>190</v>
      </c>
      <c r="C1078">
        <v>3</v>
      </c>
      <c r="D1078">
        <v>29</v>
      </c>
      <c r="E1078" s="39">
        <v>8</v>
      </c>
      <c r="F1078" s="33">
        <f t="shared" si="46"/>
        <v>1162</v>
      </c>
      <c r="G1078" s="12">
        <f t="shared" si="47"/>
        <v>4959</v>
      </c>
      <c r="H1078" s="12">
        <v>9</v>
      </c>
      <c r="I1078" s="12">
        <v>0</v>
      </c>
      <c r="J1078">
        <f t="shared" si="48"/>
        <v>1.040000000000191</v>
      </c>
      <c r="K1078" s="31">
        <f t="shared" si="44"/>
        <v>39100</v>
      </c>
      <c r="L1078" s="5">
        <v>69100</v>
      </c>
      <c r="M1078" s="32">
        <v>30000</v>
      </c>
      <c r="N1078" s="5">
        <v>3196966</v>
      </c>
      <c r="O1078" s="6">
        <v>3201925</v>
      </c>
      <c r="P1078" s="12">
        <v>1827.6</v>
      </c>
      <c r="Q1078" s="6">
        <v>1828.64</v>
      </c>
      <c r="R1078" s="12">
        <v>10</v>
      </c>
      <c r="S1078" s="6">
        <v>2</v>
      </c>
      <c r="T1078" s="13" t="s">
        <v>63</v>
      </c>
      <c r="U1078" s="13" t="s">
        <v>78</v>
      </c>
      <c r="V1078" s="19" t="s">
        <v>79</v>
      </c>
    </row>
    <row r="1079" spans="1:22" x14ac:dyDescent="0.35">
      <c r="A1079" s="1">
        <v>42923</v>
      </c>
      <c r="B1079">
        <v>65</v>
      </c>
      <c r="C1079">
        <v>5</v>
      </c>
      <c r="D1079">
        <v>38</v>
      </c>
      <c r="E1079" s="39">
        <v>7</v>
      </c>
      <c r="F1079" s="33">
        <f t="shared" si="46"/>
        <v>975</v>
      </c>
      <c r="G1079" s="12">
        <f t="shared" si="47"/>
        <v>2365</v>
      </c>
      <c r="H1079" s="12">
        <v>7</v>
      </c>
      <c r="I1079" s="12">
        <v>0</v>
      </c>
      <c r="J1079">
        <f t="shared" si="48"/>
        <v>0.69000000000005457</v>
      </c>
      <c r="K1079" s="31">
        <f t="shared" si="44"/>
        <v>29600</v>
      </c>
      <c r="L1079" s="5">
        <v>33600</v>
      </c>
      <c r="M1079" s="6">
        <v>4000</v>
      </c>
      <c r="N1079" s="5">
        <v>3202029</v>
      </c>
      <c r="O1079" s="6">
        <v>3204394</v>
      </c>
      <c r="P1079" s="12">
        <v>1829.53</v>
      </c>
      <c r="Q1079" s="6">
        <v>1830.22</v>
      </c>
      <c r="R1079" s="12">
        <v>5</v>
      </c>
      <c r="S1079" s="6">
        <v>0</v>
      </c>
      <c r="T1079" s="13" t="s">
        <v>63</v>
      </c>
      <c r="U1079" s="13" t="s">
        <v>78</v>
      </c>
      <c r="V1079" s="19" t="s">
        <v>79</v>
      </c>
    </row>
    <row r="1080" spans="1:22" x14ac:dyDescent="0.35">
      <c r="A1080" s="1">
        <v>42924</v>
      </c>
      <c r="B1080">
        <v>67</v>
      </c>
      <c r="C1080">
        <v>1</v>
      </c>
      <c r="D1080">
        <v>54</v>
      </c>
      <c r="E1080" s="39">
        <v>7</v>
      </c>
      <c r="F1080" s="33">
        <f t="shared" si="46"/>
        <v>1285</v>
      </c>
      <c r="G1080" s="12">
        <f t="shared" si="47"/>
        <v>1786</v>
      </c>
      <c r="H1080" s="12">
        <v>6</v>
      </c>
      <c r="I1080" s="12">
        <v>12000</v>
      </c>
      <c r="J1080">
        <f t="shared" si="48"/>
        <v>0.48000000000001819</v>
      </c>
      <c r="K1080" s="31">
        <f t="shared" si="44"/>
        <v>31500</v>
      </c>
      <c r="L1080" s="5">
        <v>46500</v>
      </c>
      <c r="M1080" s="6">
        <v>15000</v>
      </c>
      <c r="N1080" s="5">
        <v>3205611</v>
      </c>
      <c r="O1080" s="6">
        <v>3207397</v>
      </c>
      <c r="P1080" s="12">
        <v>1831.16</v>
      </c>
      <c r="Q1080" s="6">
        <v>1831.64</v>
      </c>
      <c r="R1080" s="12">
        <v>5</v>
      </c>
      <c r="S1080" s="6">
        <v>2</v>
      </c>
      <c r="T1080" s="13" t="s">
        <v>63</v>
      </c>
      <c r="U1080" s="13" t="s">
        <v>78</v>
      </c>
      <c r="V1080" s="19" t="s">
        <v>79</v>
      </c>
    </row>
    <row r="1081" spans="1:22" x14ac:dyDescent="0.35">
      <c r="A1081" s="1">
        <v>42925</v>
      </c>
      <c r="B1081">
        <v>73</v>
      </c>
      <c r="C1081">
        <v>2</v>
      </c>
      <c r="D1081">
        <v>32</v>
      </c>
      <c r="E1081" s="39">
        <v>8</v>
      </c>
      <c r="F1081" s="33">
        <f t="shared" si="46"/>
        <v>867</v>
      </c>
      <c r="G1081" s="12">
        <f t="shared" si="47"/>
        <v>2567</v>
      </c>
      <c r="H1081" s="12">
        <v>23</v>
      </c>
      <c r="I1081" s="12">
        <v>0</v>
      </c>
      <c r="J1081">
        <f t="shared" si="48"/>
        <v>0.78999999999996362</v>
      </c>
      <c r="K1081" s="31">
        <f t="shared" si="44"/>
        <v>36000</v>
      </c>
      <c r="L1081" s="5">
        <v>41000</v>
      </c>
      <c r="M1081" s="6">
        <v>5000</v>
      </c>
      <c r="N1081" s="5">
        <v>3208934</v>
      </c>
      <c r="O1081" s="6">
        <v>3211501</v>
      </c>
      <c r="P1081" s="12">
        <v>1832.52</v>
      </c>
      <c r="Q1081" s="6">
        <v>1833.31</v>
      </c>
      <c r="R1081" s="12">
        <v>5</v>
      </c>
      <c r="S1081" s="6">
        <v>1</v>
      </c>
      <c r="T1081" s="13" t="s">
        <v>63</v>
      </c>
      <c r="U1081" s="13" t="s">
        <v>78</v>
      </c>
      <c r="V1081" s="19" t="s">
        <v>79</v>
      </c>
    </row>
    <row r="1082" spans="1:22" x14ac:dyDescent="0.35">
      <c r="A1082" s="1">
        <v>42926</v>
      </c>
      <c r="B1082">
        <v>200</v>
      </c>
      <c r="C1082">
        <v>3</v>
      </c>
      <c r="D1082">
        <v>62</v>
      </c>
      <c r="E1082" s="39">
        <v>12</v>
      </c>
      <c r="F1082" s="33">
        <f t="shared" si="46"/>
        <v>1852</v>
      </c>
      <c r="G1082" s="12">
        <f t="shared" si="47"/>
        <v>3589</v>
      </c>
      <c r="H1082" s="12">
        <v>15</v>
      </c>
      <c r="I1082" s="12">
        <v>0</v>
      </c>
      <c r="J1082">
        <f t="shared" si="48"/>
        <v>0.84000000000014552</v>
      </c>
      <c r="K1082" s="31">
        <f t="shared" si="44"/>
        <v>77700</v>
      </c>
      <c r="L1082" s="5">
        <v>81700</v>
      </c>
      <c r="M1082" s="6">
        <v>4000</v>
      </c>
      <c r="N1082" s="5">
        <v>3212150</v>
      </c>
      <c r="O1082" s="6">
        <v>3215739</v>
      </c>
      <c r="P1082" s="12">
        <v>1834.11</v>
      </c>
      <c r="Q1082" s="6">
        <v>1834.95</v>
      </c>
      <c r="R1082" s="12">
        <v>11</v>
      </c>
      <c r="S1082" s="6">
        <v>2</v>
      </c>
      <c r="T1082" s="13" t="s">
        <v>63</v>
      </c>
      <c r="U1082" s="13" t="s">
        <v>78</v>
      </c>
      <c r="V1082" s="19" t="s">
        <v>79</v>
      </c>
    </row>
    <row r="1083" spans="1:22" x14ac:dyDescent="0.35">
      <c r="A1083" s="1">
        <v>42927</v>
      </c>
      <c r="B1083">
        <v>67</v>
      </c>
      <c r="C1083">
        <v>1</v>
      </c>
      <c r="D1083">
        <v>64</v>
      </c>
      <c r="E1083" s="39">
        <v>7</v>
      </c>
      <c r="F1083" s="33">
        <f t="shared" si="46"/>
        <v>1485</v>
      </c>
      <c r="G1083" s="12">
        <f t="shared" si="47"/>
        <v>3008</v>
      </c>
      <c r="H1083" s="12">
        <v>7</v>
      </c>
      <c r="I1083" s="12">
        <v>0</v>
      </c>
      <c r="J1083">
        <f t="shared" si="48"/>
        <v>0.90999999999985448</v>
      </c>
      <c r="K1083" s="31">
        <f t="shared" si="44"/>
        <v>31000</v>
      </c>
      <c r="L1083" s="5">
        <v>37000</v>
      </c>
      <c r="M1083" s="6">
        <v>6000</v>
      </c>
      <c r="N1083" s="5">
        <v>3218361</v>
      </c>
      <c r="O1083" s="6">
        <v>3221369</v>
      </c>
      <c r="P1083" s="12">
        <v>1835.7</v>
      </c>
      <c r="Q1083" s="6">
        <v>1836.61</v>
      </c>
      <c r="R1083" s="12">
        <v>4</v>
      </c>
      <c r="S1083" s="6">
        <v>3</v>
      </c>
      <c r="T1083" s="13" t="s">
        <v>63</v>
      </c>
      <c r="U1083" s="13" t="s">
        <v>78</v>
      </c>
      <c r="V1083" s="19" t="s">
        <v>79</v>
      </c>
    </row>
    <row r="1084" spans="1:22" x14ac:dyDescent="0.35">
      <c r="A1084" s="1">
        <v>42928</v>
      </c>
      <c r="B1084">
        <v>70</v>
      </c>
      <c r="C1084">
        <v>1</v>
      </c>
      <c r="D1084">
        <v>64</v>
      </c>
      <c r="E1084" s="39">
        <v>6</v>
      </c>
      <c r="F1084" s="33">
        <f t="shared" si="46"/>
        <v>1494</v>
      </c>
      <c r="G1084" s="12">
        <f t="shared" si="47"/>
        <v>1936</v>
      </c>
      <c r="H1084" s="12">
        <v>6</v>
      </c>
      <c r="I1084" s="12">
        <v>12000</v>
      </c>
      <c r="J1084">
        <f t="shared" si="48"/>
        <v>0.76999999999998181</v>
      </c>
      <c r="K1084" s="31">
        <f t="shared" si="44"/>
        <v>21400</v>
      </c>
      <c r="L1084" s="5">
        <v>37400</v>
      </c>
      <c r="M1084" s="6">
        <v>16000</v>
      </c>
      <c r="N1084" s="5">
        <v>3222026</v>
      </c>
      <c r="O1084" s="6">
        <v>3223962</v>
      </c>
      <c r="P1084" s="12">
        <v>1837.44</v>
      </c>
      <c r="Q1084" s="6">
        <v>1838.21</v>
      </c>
      <c r="R1084" s="12">
        <v>5</v>
      </c>
      <c r="S1084" s="6">
        <v>2</v>
      </c>
      <c r="T1084" s="13" t="s">
        <v>63</v>
      </c>
      <c r="U1084" s="13" t="s">
        <v>78</v>
      </c>
      <c r="V1084" s="19" t="s">
        <v>79</v>
      </c>
    </row>
    <row r="1085" spans="1:22" x14ac:dyDescent="0.35">
      <c r="A1085" s="1">
        <v>42929</v>
      </c>
      <c r="B1085">
        <v>200</v>
      </c>
      <c r="C1085">
        <v>8</v>
      </c>
      <c r="D1085">
        <v>53</v>
      </c>
      <c r="E1085" s="39">
        <v>11</v>
      </c>
      <c r="F1085" s="33">
        <f t="shared" si="46"/>
        <v>1692</v>
      </c>
      <c r="G1085" s="12">
        <f t="shared" si="47"/>
        <v>4056</v>
      </c>
      <c r="H1085" s="12">
        <v>11</v>
      </c>
      <c r="I1085" s="12">
        <v>7000</v>
      </c>
      <c r="J1085">
        <f t="shared" si="48"/>
        <v>0.30999999999994543</v>
      </c>
      <c r="K1085" s="31">
        <f t="shared" si="44"/>
        <v>75900</v>
      </c>
      <c r="L1085" s="5">
        <v>80900</v>
      </c>
      <c r="M1085" s="6">
        <v>5000</v>
      </c>
      <c r="N1085" s="5">
        <v>3226064</v>
      </c>
      <c r="O1085" s="6">
        <v>3230120</v>
      </c>
      <c r="P1085" s="12">
        <v>1838.29</v>
      </c>
      <c r="Q1085" s="6">
        <v>1838.6</v>
      </c>
      <c r="R1085" s="12">
        <v>10</v>
      </c>
      <c r="S1085" s="6">
        <v>3</v>
      </c>
      <c r="T1085" s="13" t="s">
        <v>21</v>
      </c>
      <c r="U1085" s="13" t="s">
        <v>78</v>
      </c>
      <c r="V1085" s="19" t="s">
        <v>79</v>
      </c>
    </row>
    <row r="1086" spans="1:22" x14ac:dyDescent="0.35">
      <c r="A1086" s="1">
        <v>42930</v>
      </c>
      <c r="B1086">
        <v>60</v>
      </c>
      <c r="C1086">
        <v>4</v>
      </c>
      <c r="D1086">
        <v>37</v>
      </c>
      <c r="E1086" s="39">
        <v>7</v>
      </c>
      <c r="F1086" s="33">
        <f t="shared" si="46"/>
        <v>936</v>
      </c>
      <c r="G1086" s="12">
        <f t="shared" si="47"/>
        <v>1212</v>
      </c>
      <c r="H1086" s="12">
        <v>10</v>
      </c>
      <c r="I1086" s="12">
        <v>0</v>
      </c>
      <c r="J1086">
        <f t="shared" si="48"/>
        <v>0.75999999999999091</v>
      </c>
      <c r="K1086" s="31">
        <f t="shared" si="44"/>
        <v>17800</v>
      </c>
      <c r="L1086" s="5">
        <v>32800</v>
      </c>
      <c r="M1086" s="6">
        <v>15000</v>
      </c>
      <c r="N1086" s="5">
        <v>3231565</v>
      </c>
      <c r="O1086" s="6">
        <v>3232777</v>
      </c>
      <c r="P1086" s="12">
        <v>1840.55</v>
      </c>
      <c r="Q1086" s="6">
        <v>1841.31</v>
      </c>
      <c r="R1086" s="12">
        <v>5</v>
      </c>
      <c r="S1086" s="6">
        <v>2</v>
      </c>
      <c r="T1086" s="13" t="s">
        <v>21</v>
      </c>
      <c r="U1086" s="13" t="s">
        <v>78</v>
      </c>
      <c r="V1086" s="19" t="s">
        <v>79</v>
      </c>
    </row>
    <row r="1087" spans="1:22" x14ac:dyDescent="0.35">
      <c r="A1087" s="1">
        <v>42931</v>
      </c>
      <c r="B1087">
        <v>70</v>
      </c>
      <c r="C1087">
        <v>1</v>
      </c>
      <c r="D1087">
        <v>30</v>
      </c>
      <c r="E1087" s="39">
        <v>8</v>
      </c>
      <c r="F1087" s="33">
        <f t="shared" si="46"/>
        <v>814</v>
      </c>
      <c r="G1087" s="12">
        <f t="shared" si="47"/>
        <v>2046</v>
      </c>
      <c r="H1087" s="12">
        <v>4</v>
      </c>
      <c r="I1087" s="12">
        <v>0</v>
      </c>
      <c r="J1087">
        <f t="shared" si="48"/>
        <v>0.64000000000010004</v>
      </c>
      <c r="K1087" s="31">
        <f t="shared" si="44"/>
        <v>-7600</v>
      </c>
      <c r="L1087" s="5">
        <v>22400</v>
      </c>
      <c r="M1087" s="32">
        <v>30000</v>
      </c>
      <c r="N1087" s="5">
        <v>3234974</v>
      </c>
      <c r="O1087" s="6">
        <v>3237020</v>
      </c>
      <c r="P1087" s="12">
        <v>1842.11</v>
      </c>
      <c r="Q1087" s="6">
        <v>1842.75</v>
      </c>
      <c r="R1087" s="12">
        <v>4</v>
      </c>
      <c r="S1087" s="6">
        <v>2</v>
      </c>
      <c r="T1087" s="13" t="s">
        <v>21</v>
      </c>
      <c r="U1087" s="13" t="s">
        <v>78</v>
      </c>
      <c r="V1087" s="19" t="s">
        <v>79</v>
      </c>
    </row>
    <row r="1088" spans="1:22" x14ac:dyDescent="0.35">
      <c r="A1088" s="1">
        <v>42932</v>
      </c>
      <c r="B1088">
        <v>51</v>
      </c>
      <c r="C1088">
        <v>2</v>
      </c>
      <c r="D1088">
        <v>45</v>
      </c>
      <c r="E1088" s="39">
        <v>7</v>
      </c>
      <c r="F1088" s="33">
        <f t="shared" si="46"/>
        <v>1061</v>
      </c>
      <c r="G1088" s="12">
        <f t="shared" si="47"/>
        <v>1999</v>
      </c>
      <c r="H1088" s="12">
        <v>4</v>
      </c>
      <c r="I1088" s="12">
        <v>15000</v>
      </c>
      <c r="J1088">
        <f t="shared" si="48"/>
        <v>0.43000000000006366</v>
      </c>
      <c r="K1088" s="31">
        <f t="shared" si="44"/>
        <v>14500</v>
      </c>
      <c r="L1088" s="5">
        <v>30500</v>
      </c>
      <c r="M1088" s="6">
        <v>16000</v>
      </c>
      <c r="N1088" s="5">
        <v>3238455</v>
      </c>
      <c r="O1088" s="6">
        <v>3240454</v>
      </c>
      <c r="P1088" s="12">
        <v>1843.62</v>
      </c>
      <c r="Q1088" s="6">
        <v>1844.05</v>
      </c>
      <c r="R1088" s="12">
        <v>5</v>
      </c>
      <c r="S1088" s="6">
        <v>1</v>
      </c>
      <c r="T1088" s="13" t="s">
        <v>21</v>
      </c>
      <c r="U1088" s="13" t="s">
        <v>78</v>
      </c>
      <c r="V1088" s="19" t="s">
        <v>79</v>
      </c>
    </row>
    <row r="1089" spans="1:22" x14ac:dyDescent="0.35">
      <c r="A1089" s="1">
        <v>42933</v>
      </c>
      <c r="B1089">
        <v>193</v>
      </c>
      <c r="C1089">
        <v>6</v>
      </c>
      <c r="D1089">
        <v>60</v>
      </c>
      <c r="E1089" s="39">
        <v>12</v>
      </c>
      <c r="F1089" s="33">
        <f t="shared" si="46"/>
        <v>1803</v>
      </c>
      <c r="G1089" s="12">
        <f t="shared" si="47"/>
        <v>3804</v>
      </c>
      <c r="H1089" s="12">
        <v>10</v>
      </c>
      <c r="I1089" s="12">
        <v>0</v>
      </c>
      <c r="J1089">
        <f t="shared" si="48"/>
        <v>0.67000000000007276</v>
      </c>
      <c r="K1089" s="31">
        <f t="shared" si="44"/>
        <v>75500</v>
      </c>
      <c r="L1089" s="5">
        <v>78500</v>
      </c>
      <c r="M1089" s="6">
        <v>3000</v>
      </c>
      <c r="N1089" s="5">
        <v>3241731</v>
      </c>
      <c r="O1089" s="6">
        <v>3245535</v>
      </c>
      <c r="P1089" s="12">
        <v>1844.85</v>
      </c>
      <c r="Q1089" s="6">
        <v>1845.52</v>
      </c>
      <c r="R1089" s="12">
        <v>4</v>
      </c>
      <c r="S1089" s="6">
        <v>2</v>
      </c>
      <c r="T1089" s="13" t="s">
        <v>21</v>
      </c>
      <c r="U1089" s="13" t="s">
        <v>78</v>
      </c>
      <c r="V1089" s="19" t="s">
        <v>79</v>
      </c>
    </row>
    <row r="1090" spans="1:22" x14ac:dyDescent="0.35">
      <c r="A1090" s="1">
        <v>42934</v>
      </c>
      <c r="B1090">
        <v>68</v>
      </c>
      <c r="C1090">
        <v>1</v>
      </c>
      <c r="D1090">
        <v>37</v>
      </c>
      <c r="E1090" s="39">
        <v>8</v>
      </c>
      <c r="F1090" s="33">
        <f t="shared" si="46"/>
        <v>948</v>
      </c>
      <c r="G1090" s="12">
        <f t="shared" si="47"/>
        <v>2910</v>
      </c>
      <c r="H1090" s="12">
        <v>6</v>
      </c>
      <c r="I1090" s="12">
        <v>0</v>
      </c>
      <c r="J1090">
        <f t="shared" si="48"/>
        <v>0.37000000000011823</v>
      </c>
      <c r="K1090" s="31">
        <f t="shared" si="44"/>
        <v>21200</v>
      </c>
      <c r="L1090" s="5">
        <v>31400</v>
      </c>
      <c r="M1090" s="6">
        <v>10200</v>
      </c>
      <c r="N1090" s="5">
        <v>3247281</v>
      </c>
      <c r="O1090" s="6">
        <v>3250191</v>
      </c>
      <c r="P1090" s="12">
        <v>1846.37</v>
      </c>
      <c r="Q1090" s="6">
        <v>1846.74</v>
      </c>
      <c r="R1090" s="12">
        <v>5</v>
      </c>
      <c r="S1090" s="6">
        <v>2</v>
      </c>
      <c r="T1090" s="13" t="s">
        <v>21</v>
      </c>
      <c r="U1090" s="13" t="s">
        <v>78</v>
      </c>
      <c r="V1090" s="19" t="s">
        <v>79</v>
      </c>
    </row>
    <row r="1091" spans="1:22" x14ac:dyDescent="0.35">
      <c r="A1091" s="1">
        <v>42935</v>
      </c>
      <c r="B1091">
        <v>61</v>
      </c>
      <c r="C1091">
        <v>0</v>
      </c>
      <c r="D1091">
        <v>38</v>
      </c>
      <c r="E1091" s="39">
        <v>7</v>
      </c>
      <c r="F1091" s="33">
        <f t="shared" si="46"/>
        <v>943</v>
      </c>
      <c r="G1091" s="12">
        <f t="shared" si="47"/>
        <v>1000</v>
      </c>
      <c r="H1091" s="12">
        <v>8</v>
      </c>
      <c r="I1091" s="12">
        <v>1500</v>
      </c>
      <c r="J1091">
        <f t="shared" si="48"/>
        <v>0.21000000000003638</v>
      </c>
      <c r="K1091" s="31">
        <f t="shared" si="44"/>
        <v>27400</v>
      </c>
      <c r="L1091" s="5">
        <v>31400</v>
      </c>
      <c r="M1091" s="6">
        <v>4000</v>
      </c>
      <c r="N1091" s="5">
        <v>3252817</v>
      </c>
      <c r="O1091" s="6">
        <v>3253817</v>
      </c>
      <c r="P1091" s="12">
        <v>1847.59</v>
      </c>
      <c r="Q1091" s="6">
        <v>1847.8</v>
      </c>
      <c r="R1091" s="12">
        <v>6</v>
      </c>
      <c r="S1091" s="6">
        <v>2</v>
      </c>
      <c r="T1091" s="13" t="s">
        <v>21</v>
      </c>
      <c r="U1091" s="13" t="s">
        <v>78</v>
      </c>
      <c r="V1091" s="19" t="s">
        <v>79</v>
      </c>
    </row>
    <row r="1092" spans="1:22" x14ac:dyDescent="0.35">
      <c r="A1092" s="1">
        <v>42936</v>
      </c>
      <c r="B1092">
        <v>197</v>
      </c>
      <c r="C1092">
        <v>6</v>
      </c>
      <c r="D1092">
        <v>51</v>
      </c>
      <c r="E1092" s="39">
        <v>11</v>
      </c>
      <c r="F1092" s="33">
        <f t="shared" si="46"/>
        <v>1635</v>
      </c>
      <c r="G1092" s="12">
        <f t="shared" si="47"/>
        <v>2960</v>
      </c>
      <c r="H1092" s="12">
        <v>10</v>
      </c>
      <c r="I1092" s="12">
        <v>12000</v>
      </c>
      <c r="J1092">
        <f t="shared" si="48"/>
        <v>1.0599999999999454</v>
      </c>
      <c r="K1092" s="31">
        <f t="shared" si="44"/>
        <v>50400</v>
      </c>
      <c r="L1092" s="5">
        <v>70400</v>
      </c>
      <c r="M1092" s="32">
        <v>20000</v>
      </c>
      <c r="N1092" s="5">
        <v>3254451</v>
      </c>
      <c r="O1092" s="6">
        <v>3257411</v>
      </c>
      <c r="P1092" s="12">
        <v>1848.48</v>
      </c>
      <c r="Q1092" s="6">
        <v>1849.54</v>
      </c>
      <c r="R1092" s="12">
        <v>10</v>
      </c>
      <c r="S1092" s="6">
        <v>3</v>
      </c>
      <c r="T1092" s="13" t="s">
        <v>21</v>
      </c>
      <c r="U1092" s="13" t="s">
        <v>78</v>
      </c>
      <c r="V1092" s="19" t="s">
        <v>79</v>
      </c>
    </row>
    <row r="1093" spans="1:22" x14ac:dyDescent="0.35">
      <c r="A1093" s="1">
        <v>42937</v>
      </c>
      <c r="B1093">
        <v>52</v>
      </c>
      <c r="C1093">
        <v>2</v>
      </c>
      <c r="D1093">
        <v>36</v>
      </c>
      <c r="E1093" s="39">
        <v>7</v>
      </c>
      <c r="F1093" s="33">
        <f t="shared" si="46"/>
        <v>884</v>
      </c>
      <c r="G1093" s="12">
        <f t="shared" si="47"/>
        <v>1481</v>
      </c>
      <c r="H1093" s="12">
        <v>19</v>
      </c>
      <c r="I1093" s="12">
        <v>0</v>
      </c>
      <c r="J1093">
        <f t="shared" si="48"/>
        <v>0.42000000000007276</v>
      </c>
      <c r="K1093" s="31">
        <f t="shared" si="44"/>
        <v>29500</v>
      </c>
      <c r="L1093" s="5">
        <v>33500</v>
      </c>
      <c r="M1093" s="6">
        <v>4000</v>
      </c>
      <c r="N1093" s="5">
        <v>3259493</v>
      </c>
      <c r="O1093" s="6">
        <v>3260974</v>
      </c>
      <c r="P1093" s="12">
        <v>1850.58</v>
      </c>
      <c r="Q1093" s="6">
        <v>1851</v>
      </c>
      <c r="R1093" s="12">
        <v>4</v>
      </c>
      <c r="S1093" s="6">
        <v>2</v>
      </c>
      <c r="T1093" s="13" t="s">
        <v>21</v>
      </c>
      <c r="U1093" s="13" t="s">
        <v>78</v>
      </c>
      <c r="V1093" s="19" t="s">
        <v>79</v>
      </c>
    </row>
    <row r="1094" spans="1:22" x14ac:dyDescent="0.35">
      <c r="A1094" s="1">
        <v>42938</v>
      </c>
      <c r="B1094">
        <v>72</v>
      </c>
      <c r="C1094">
        <v>2</v>
      </c>
      <c r="D1094">
        <v>31</v>
      </c>
      <c r="E1094" s="39">
        <v>7</v>
      </c>
      <c r="F1094" s="33">
        <f t="shared" si="46"/>
        <v>844</v>
      </c>
      <c r="G1094" s="12">
        <f t="shared" si="47"/>
        <v>2282</v>
      </c>
      <c r="H1094" s="12">
        <v>20</v>
      </c>
      <c r="I1094" s="12">
        <v>0</v>
      </c>
      <c r="J1094">
        <f t="shared" si="48"/>
        <v>0.41000000000008185</v>
      </c>
      <c r="K1094" s="31">
        <f t="shared" si="44"/>
        <v>27100</v>
      </c>
      <c r="L1094" s="5">
        <v>32100</v>
      </c>
      <c r="M1094" s="6">
        <v>5000</v>
      </c>
      <c r="N1094" s="5">
        <v>3262376</v>
      </c>
      <c r="O1094" s="6">
        <v>3264658</v>
      </c>
      <c r="P1094" s="12">
        <v>1851.8</v>
      </c>
      <c r="Q1094" s="6">
        <v>1852.21</v>
      </c>
      <c r="R1094" s="12">
        <v>4</v>
      </c>
      <c r="S1094" s="6">
        <v>2</v>
      </c>
      <c r="T1094" s="13" t="s">
        <v>21</v>
      </c>
      <c r="U1094" s="13" t="s">
        <v>78</v>
      </c>
      <c r="V1094" s="19" t="s">
        <v>79</v>
      </c>
    </row>
    <row r="1095" spans="1:22" x14ac:dyDescent="0.35">
      <c r="A1095" s="1">
        <v>42939</v>
      </c>
      <c r="B1095">
        <v>59</v>
      </c>
      <c r="C1095">
        <v>1</v>
      </c>
      <c r="D1095">
        <v>12</v>
      </c>
      <c r="E1095" s="39">
        <v>7</v>
      </c>
      <c r="F1095" s="33">
        <f t="shared" si="46"/>
        <v>421</v>
      </c>
      <c r="G1095" s="12">
        <f t="shared" si="47"/>
        <v>1737</v>
      </c>
      <c r="H1095" s="12">
        <v>17</v>
      </c>
      <c r="I1095" s="12">
        <v>0</v>
      </c>
      <c r="J1095">
        <f t="shared" si="48"/>
        <v>0.64000000000010004</v>
      </c>
      <c r="K1095" s="31">
        <f t="shared" si="44"/>
        <v>24400</v>
      </c>
      <c r="L1095" s="5">
        <v>30400</v>
      </c>
      <c r="M1095" s="6">
        <v>6000</v>
      </c>
      <c r="N1095" s="5">
        <v>3264748</v>
      </c>
      <c r="O1095" s="6">
        <v>3266485</v>
      </c>
      <c r="P1095" s="12">
        <v>1853.03</v>
      </c>
      <c r="Q1095" s="6">
        <v>1853.67</v>
      </c>
      <c r="R1095" s="12">
        <v>3</v>
      </c>
      <c r="S1095" s="6">
        <v>0</v>
      </c>
      <c r="T1095" s="13" t="s">
        <v>21</v>
      </c>
      <c r="U1095" s="13" t="s">
        <v>78</v>
      </c>
      <c r="V1095" s="19" t="s">
        <v>79</v>
      </c>
    </row>
    <row r="1096" spans="1:22" x14ac:dyDescent="0.35">
      <c r="A1096" s="1">
        <v>42940</v>
      </c>
      <c r="B1096">
        <v>202</v>
      </c>
      <c r="C1096">
        <v>8</v>
      </c>
      <c r="D1096">
        <v>28</v>
      </c>
      <c r="E1096" s="39">
        <v>11</v>
      </c>
      <c r="F1096" s="33">
        <f t="shared" si="46"/>
        <v>1198</v>
      </c>
      <c r="G1096" s="12">
        <f t="shared" si="47"/>
        <v>3570</v>
      </c>
      <c r="H1096" s="12">
        <v>6</v>
      </c>
      <c r="I1096" s="12">
        <v>12000</v>
      </c>
      <c r="J1096">
        <f t="shared" si="48"/>
        <v>0.65000000000009095</v>
      </c>
      <c r="K1096" s="31">
        <f t="shared" si="44"/>
        <v>68800</v>
      </c>
      <c r="L1096" s="5">
        <v>88800</v>
      </c>
      <c r="M1096" s="32">
        <v>20000</v>
      </c>
      <c r="N1096" s="5">
        <v>3266615</v>
      </c>
      <c r="O1096" s="6">
        <v>3270185</v>
      </c>
      <c r="P1096" s="12">
        <v>1854.5</v>
      </c>
      <c r="Q1096" s="6">
        <v>1855.15</v>
      </c>
      <c r="R1096" s="12">
        <v>11</v>
      </c>
      <c r="S1096" s="6">
        <v>3</v>
      </c>
      <c r="T1096" s="13" t="s">
        <v>21</v>
      </c>
      <c r="U1096" s="13" t="s">
        <v>78</v>
      </c>
      <c r="V1096" s="19" t="s">
        <v>79</v>
      </c>
    </row>
    <row r="1097" spans="1:22" x14ac:dyDescent="0.35">
      <c r="A1097" s="1">
        <v>42941</v>
      </c>
      <c r="B1097">
        <v>66</v>
      </c>
      <c r="C1097">
        <v>1</v>
      </c>
      <c r="D1097">
        <v>14</v>
      </c>
      <c r="E1097" s="39">
        <v>7</v>
      </c>
      <c r="F1097" s="33">
        <f t="shared" si="46"/>
        <v>482</v>
      </c>
      <c r="G1097" s="12">
        <f t="shared" si="47"/>
        <v>1791</v>
      </c>
      <c r="H1097" s="12">
        <v>2</v>
      </c>
      <c r="I1097" s="12">
        <v>0</v>
      </c>
      <c r="J1097">
        <f t="shared" si="48"/>
        <v>0.13000000000010914</v>
      </c>
      <c r="K1097" s="31">
        <f t="shared" si="44"/>
        <v>20600</v>
      </c>
      <c r="L1097" s="5">
        <v>24600</v>
      </c>
      <c r="M1097" s="6">
        <v>4000</v>
      </c>
      <c r="N1097" s="5">
        <v>3270992</v>
      </c>
      <c r="O1097" s="6">
        <v>3272783</v>
      </c>
      <c r="P1097" s="12">
        <v>1856.03</v>
      </c>
      <c r="Q1097" s="6">
        <v>1856.16</v>
      </c>
      <c r="R1097" s="12">
        <v>5</v>
      </c>
      <c r="S1097" s="6">
        <v>2</v>
      </c>
      <c r="T1097" s="13" t="s">
        <v>21</v>
      </c>
      <c r="U1097" s="13" t="s">
        <v>78</v>
      </c>
      <c r="V1097" s="19" t="s">
        <v>79</v>
      </c>
    </row>
    <row r="1098" spans="1:22" x14ac:dyDescent="0.35">
      <c r="A1098" s="1">
        <v>42942</v>
      </c>
      <c r="B1098">
        <v>76</v>
      </c>
      <c r="C1098">
        <v>0</v>
      </c>
      <c r="D1098">
        <v>14</v>
      </c>
      <c r="E1098" s="39">
        <v>7</v>
      </c>
      <c r="F1098" s="33">
        <f t="shared" si="46"/>
        <v>508</v>
      </c>
      <c r="G1098" s="12">
        <f t="shared" si="47"/>
        <v>1506</v>
      </c>
      <c r="H1098" s="12">
        <v>0</v>
      </c>
      <c r="I1098" s="12">
        <v>0</v>
      </c>
      <c r="J1098">
        <f t="shared" si="48"/>
        <v>0.74000000000000909</v>
      </c>
      <c r="K1098" s="31">
        <f t="shared" si="44"/>
        <v>20600</v>
      </c>
      <c r="L1098" s="5">
        <v>25600</v>
      </c>
      <c r="M1098" s="6">
        <v>5000</v>
      </c>
      <c r="N1098" s="5">
        <v>3272796</v>
      </c>
      <c r="O1098" s="6">
        <v>3274302</v>
      </c>
      <c r="P1098" s="12">
        <v>1858.07</v>
      </c>
      <c r="Q1098" s="6">
        <v>1858.81</v>
      </c>
      <c r="R1098" s="12">
        <v>5</v>
      </c>
      <c r="S1098" s="6">
        <v>3</v>
      </c>
      <c r="T1098" s="13" t="s">
        <v>21</v>
      </c>
      <c r="U1098" s="13" t="s">
        <v>78</v>
      </c>
      <c r="V1098" s="19" t="s">
        <v>79</v>
      </c>
    </row>
    <row r="1099" spans="1:22" x14ac:dyDescent="0.35">
      <c r="A1099" s="1">
        <v>42943</v>
      </c>
      <c r="B1099">
        <v>190</v>
      </c>
      <c r="C1099">
        <v>8</v>
      </c>
      <c r="D1099">
        <v>25</v>
      </c>
      <c r="E1099" s="39">
        <v>9</v>
      </c>
      <c r="F1099" s="33">
        <f t="shared" si="46"/>
        <v>1102</v>
      </c>
      <c r="G1099" s="12">
        <f t="shared" si="47"/>
        <v>3859</v>
      </c>
      <c r="H1099" s="12">
        <v>8</v>
      </c>
      <c r="I1099" s="12">
        <v>0</v>
      </c>
      <c r="J1099">
        <f t="shared" si="48"/>
        <v>0.84000000000014552</v>
      </c>
      <c r="K1099" s="31">
        <f t="shared" si="44"/>
        <v>63300</v>
      </c>
      <c r="L1099" s="5">
        <v>69300</v>
      </c>
      <c r="M1099" s="6">
        <v>6000</v>
      </c>
      <c r="N1099" s="5">
        <v>3274487</v>
      </c>
      <c r="O1099" s="6">
        <v>3278346</v>
      </c>
      <c r="P1099" s="12">
        <v>1859.62</v>
      </c>
      <c r="Q1099" s="6">
        <v>1860.46</v>
      </c>
      <c r="R1099" s="12">
        <v>9</v>
      </c>
      <c r="S1099" s="6">
        <v>2</v>
      </c>
      <c r="T1099" s="13" t="s">
        <v>21</v>
      </c>
      <c r="U1099" s="13" t="s">
        <v>78</v>
      </c>
      <c r="V1099" s="19" t="s">
        <v>79</v>
      </c>
    </row>
    <row r="1100" spans="1:22" x14ac:dyDescent="0.35">
      <c r="A1100" s="1">
        <v>42944</v>
      </c>
      <c r="B1100">
        <v>60</v>
      </c>
      <c r="C1100">
        <v>2</v>
      </c>
      <c r="D1100">
        <v>20</v>
      </c>
      <c r="E1100" s="39">
        <v>7</v>
      </c>
      <c r="F1100" s="33">
        <f t="shared" si="46"/>
        <v>588</v>
      </c>
      <c r="G1100" s="12">
        <f t="shared" si="47"/>
        <v>7975</v>
      </c>
      <c r="H1100" s="12">
        <v>6</v>
      </c>
      <c r="I1100" s="12">
        <v>12000</v>
      </c>
      <c r="J1100">
        <f t="shared" si="48"/>
        <v>0.25999999999999091</v>
      </c>
      <c r="K1100" s="31">
        <f t="shared" si="44"/>
        <v>10200</v>
      </c>
      <c r="L1100" s="5">
        <v>25200</v>
      </c>
      <c r="M1100" s="6">
        <v>15000</v>
      </c>
      <c r="N1100" s="5">
        <v>3278375</v>
      </c>
      <c r="O1100" s="6">
        <v>3286350</v>
      </c>
      <c r="P1100" s="12">
        <v>1861.28</v>
      </c>
      <c r="Q1100" s="6">
        <v>1861.54</v>
      </c>
      <c r="R1100" s="12">
        <v>5</v>
      </c>
      <c r="S1100" s="6">
        <v>3</v>
      </c>
      <c r="T1100" s="13" t="s">
        <v>21</v>
      </c>
      <c r="U1100" s="13" t="s">
        <v>78</v>
      </c>
      <c r="V1100" s="19" t="s">
        <v>79</v>
      </c>
    </row>
    <row r="1101" spans="1:22" x14ac:dyDescent="0.35">
      <c r="A1101" s="1"/>
      <c r="E1101" s="39"/>
      <c r="F1101" s="12"/>
      <c r="G1101" s="12"/>
      <c r="H1101" s="12"/>
      <c r="I1101" s="12"/>
      <c r="K1101" s="31"/>
      <c r="P1101" s="12"/>
      <c r="R1101" s="12"/>
    </row>
    <row r="1102" spans="1:22" x14ac:dyDescent="0.35">
      <c r="A1102" s="1"/>
      <c r="E1102" s="39"/>
      <c r="F1102" s="12"/>
      <c r="G1102" s="12"/>
      <c r="H1102" s="12"/>
      <c r="I1102" s="12"/>
      <c r="K1102" s="31"/>
      <c r="P1102" s="12"/>
      <c r="R1102" s="12"/>
    </row>
    <row r="1103" spans="1:22" x14ac:dyDescent="0.35">
      <c r="A1103" s="1"/>
      <c r="E1103" s="39"/>
      <c r="F1103" s="12"/>
      <c r="G1103" s="12"/>
      <c r="H1103" s="12"/>
      <c r="I1103" s="12"/>
      <c r="K1103" s="31"/>
      <c r="P1103" s="12"/>
      <c r="R1103" s="12"/>
    </row>
    <row r="1104" spans="1:22" x14ac:dyDescent="0.35">
      <c r="A1104" s="1"/>
      <c r="E1104" s="39"/>
      <c r="F1104" s="12"/>
      <c r="G1104" s="12"/>
      <c r="H1104" s="12"/>
      <c r="I1104" s="12"/>
      <c r="K1104" s="31"/>
      <c r="P1104" s="12"/>
      <c r="R1104" s="12"/>
    </row>
    <row r="1105" spans="1:18" x14ac:dyDescent="0.35">
      <c r="A1105" s="1"/>
      <c r="E1105" s="39"/>
      <c r="F1105" s="12"/>
      <c r="G1105" s="12"/>
      <c r="H1105" s="12"/>
      <c r="I1105" s="12"/>
      <c r="K1105" s="31"/>
      <c r="P1105" s="12"/>
      <c r="R1105" s="12"/>
    </row>
    <row r="1106" spans="1:18" x14ac:dyDescent="0.35">
      <c r="A1106" s="1"/>
      <c r="F1106" s="12"/>
      <c r="G1106" s="12"/>
      <c r="I1106">
        <f>SUM(I863:I905)</f>
        <v>187100</v>
      </c>
      <c r="N1106" s="5" t="s">
        <v>80</v>
      </c>
    </row>
    <row r="1107" spans="1:18" x14ac:dyDescent="0.35">
      <c r="A1107" s="1"/>
      <c r="F1107" s="12"/>
    </row>
    <row r="1108" spans="1:18" x14ac:dyDescent="0.35">
      <c r="A1108" s="1"/>
      <c r="F1108" s="12"/>
    </row>
    <row r="1109" spans="1:18" x14ac:dyDescent="0.35">
      <c r="A1109" s="1"/>
      <c r="F1109" s="12"/>
    </row>
    <row r="1110" spans="1:18" x14ac:dyDescent="0.35">
      <c r="A1110" s="1"/>
      <c r="F1110" s="12"/>
    </row>
    <row r="1111" spans="1:18" x14ac:dyDescent="0.35">
      <c r="A1111" s="1"/>
      <c r="F1111" s="12"/>
    </row>
    <row r="1112" spans="1:18" x14ac:dyDescent="0.35">
      <c r="A1112" s="1"/>
      <c r="F1112" s="12"/>
    </row>
    <row r="1113" spans="1:18" x14ac:dyDescent="0.35">
      <c r="A1113" s="1"/>
      <c r="F1113" s="12"/>
    </row>
    <row r="1114" spans="1:18" ht="15" thickBot="1" x14ac:dyDescent="0.4">
      <c r="A1114" s="1"/>
      <c r="F1114" s="12"/>
    </row>
    <row r="1115" spans="1:18" ht="29.5" thickBot="1" x14ac:dyDescent="0.4">
      <c r="A1115" s="40"/>
      <c r="B1115" s="41" t="str">
        <f>+B3</f>
        <v>No. Of visitors (3l/flush)</v>
      </c>
      <c r="C1115" s="41" t="str">
        <f>+C3</f>
        <v>Bath       No/day  (4l/bath)</v>
      </c>
      <c r="D1115" s="41" t="str">
        <f>+D3</f>
        <v>SOLD  jerricans of water  (20l/can)</v>
      </c>
      <c r="E1115" s="41" t="s">
        <v>76</v>
      </c>
      <c r="F1115" s="42" t="s">
        <v>59</v>
      </c>
    </row>
    <row r="1116" spans="1:18" x14ac:dyDescent="0.35">
      <c r="A1116" s="1">
        <v>41852</v>
      </c>
      <c r="B1116">
        <f>SUM(B16:B46)</f>
        <v>2696</v>
      </c>
      <c r="C1116">
        <f>SUM(C16:C46)</f>
        <v>129</v>
      </c>
      <c r="D1116">
        <f>SUM(D16:D46)</f>
        <v>595</v>
      </c>
      <c r="E1116">
        <f>SUM(H16:H46)</f>
        <v>0</v>
      </c>
      <c r="F1116">
        <f>SUM(I16:I46)</f>
        <v>0</v>
      </c>
    </row>
    <row r="1117" spans="1:18" x14ac:dyDescent="0.35">
      <c r="A1117" s="1">
        <v>41883</v>
      </c>
      <c r="B1117">
        <f>SUM(B47:B76)</f>
        <v>2925</v>
      </c>
      <c r="C1117">
        <f>SUM(C47:C76)</f>
        <v>158</v>
      </c>
      <c r="D1117">
        <f>SUM(D47:D76)</f>
        <v>881</v>
      </c>
      <c r="E1117">
        <f>SUM(H47:H76)</f>
        <v>0</v>
      </c>
      <c r="F1117">
        <f>SUM(I47:I76)</f>
        <v>0</v>
      </c>
    </row>
    <row r="1118" spans="1:18" x14ac:dyDescent="0.35">
      <c r="A1118" s="1">
        <v>41913</v>
      </c>
      <c r="B1118">
        <f>SUM(B77:B107)</f>
        <v>2846</v>
      </c>
      <c r="C1118">
        <f>SUM(C77:C107)</f>
        <v>122</v>
      </c>
      <c r="D1118">
        <f>SUM(D77:D107)</f>
        <v>1336</v>
      </c>
      <c r="E1118">
        <f>SUM(H77:H107)</f>
        <v>0</v>
      </c>
      <c r="F1118">
        <f>SUM(I77:I107)</f>
        <v>0</v>
      </c>
    </row>
    <row r="1119" spans="1:18" x14ac:dyDescent="0.35">
      <c r="A1119" s="1">
        <v>41944</v>
      </c>
      <c r="B1119">
        <f>SUM(B108:B137)</f>
        <v>3344</v>
      </c>
      <c r="C1119">
        <f>SUM(C108:C137)</f>
        <v>104</v>
      </c>
      <c r="D1119">
        <f>SUM(D108:D137)</f>
        <v>1115</v>
      </c>
      <c r="E1119">
        <f>SUM(H108:H137)</f>
        <v>0</v>
      </c>
      <c r="F1119">
        <f>SUM(I108:I137)</f>
        <v>0</v>
      </c>
    </row>
    <row r="1120" spans="1:18" x14ac:dyDescent="0.35">
      <c r="A1120" s="1">
        <v>41974</v>
      </c>
      <c r="B1120">
        <f>SUM(B138:B168)</f>
        <v>3549</v>
      </c>
      <c r="C1120">
        <f>SUM(C138:C168)</f>
        <v>172</v>
      </c>
      <c r="D1120">
        <f>SUM(D138:D168)</f>
        <v>1215</v>
      </c>
      <c r="E1120">
        <f>SUM(H138:H168)</f>
        <v>0</v>
      </c>
      <c r="F1120">
        <f>SUM(I138:I168)</f>
        <v>0</v>
      </c>
    </row>
    <row r="1121" spans="1:6" x14ac:dyDescent="0.35">
      <c r="A1121" s="1">
        <v>42005</v>
      </c>
      <c r="B1121">
        <f>SUM(B169:B189)</f>
        <v>2165</v>
      </c>
      <c r="C1121">
        <f>SUM(C169:C189)</f>
        <v>124</v>
      </c>
      <c r="D1121">
        <f>SUM(D169:D189)</f>
        <v>885</v>
      </c>
      <c r="E1121">
        <f>SUM(H169:H189)</f>
        <v>245</v>
      </c>
      <c r="F1121">
        <f>SUM(I169:I189)</f>
        <v>110800</v>
      </c>
    </row>
    <row r="1122" spans="1:6" x14ac:dyDescent="0.35">
      <c r="A1122" s="1">
        <v>42036</v>
      </c>
      <c r="B1122">
        <f>SUM(B190:B226)</f>
        <v>3792</v>
      </c>
      <c r="C1122">
        <f>SUM(C190:C226)</f>
        <v>241</v>
      </c>
      <c r="D1122">
        <f>SUM(D190:D226)</f>
        <v>1349</v>
      </c>
      <c r="E1122">
        <f>SUM(H190:H226)</f>
        <v>341</v>
      </c>
      <c r="F1122">
        <f>SUM(I190:I226)</f>
        <v>175200</v>
      </c>
    </row>
    <row r="1123" spans="1:6" x14ac:dyDescent="0.35">
      <c r="A1123" s="1">
        <v>42064</v>
      </c>
      <c r="B1123">
        <f>SUM(B227:B257)</f>
        <v>3128</v>
      </c>
      <c r="C1123">
        <f>SUM(C227:C257)</f>
        <v>157</v>
      </c>
      <c r="D1123">
        <f>SUM(D227:D257)</f>
        <v>601</v>
      </c>
      <c r="E1123">
        <f>SUM(H227:H257)</f>
        <v>324</v>
      </c>
      <c r="F1123">
        <f>SUM(I227:I257)</f>
        <v>131700</v>
      </c>
    </row>
    <row r="1124" spans="1:6" x14ac:dyDescent="0.35">
      <c r="A1124" s="1">
        <v>42095</v>
      </c>
      <c r="B1124">
        <f>SUM(B258:B286)</f>
        <v>2866</v>
      </c>
      <c r="C1124">
        <f>SUM(C258:C286)</f>
        <v>107</v>
      </c>
      <c r="D1124">
        <f>SUM(D258:D286)</f>
        <v>837</v>
      </c>
      <c r="E1124">
        <f>SUM(H258:H286)</f>
        <v>318</v>
      </c>
      <c r="F1124">
        <f>SUM(I258:I286)</f>
        <v>128300</v>
      </c>
    </row>
    <row r="1125" spans="1:6" x14ac:dyDescent="0.35">
      <c r="A1125" s="1">
        <v>42125</v>
      </c>
      <c r="B1125">
        <f>SUM(B287:B317)</f>
        <v>2973</v>
      </c>
      <c r="C1125">
        <f>SUM(C287:C317)</f>
        <v>119</v>
      </c>
      <c r="D1125">
        <f>SUM(D287:D317)</f>
        <v>628</v>
      </c>
      <c r="E1125">
        <f>SUM(H287:H317)</f>
        <v>360</v>
      </c>
      <c r="F1125">
        <f>SUM(I287:I317)</f>
        <v>82400</v>
      </c>
    </row>
    <row r="1126" spans="1:6" x14ac:dyDescent="0.35">
      <c r="A1126" s="1">
        <v>42156</v>
      </c>
      <c r="B1126">
        <f>SUM(B318:B347)</f>
        <v>3205</v>
      </c>
      <c r="C1126">
        <f>SUM(C318:C347)</f>
        <v>101</v>
      </c>
      <c r="D1126">
        <f>SUM(D318:D347)</f>
        <v>838</v>
      </c>
      <c r="E1126">
        <f>SUM(H318:H347)</f>
        <v>315</v>
      </c>
      <c r="F1126">
        <f>SUM(I318:I347)</f>
        <v>110300</v>
      </c>
    </row>
    <row r="1127" spans="1:6" x14ac:dyDescent="0.35">
      <c r="A1127" s="1">
        <v>42186</v>
      </c>
      <c r="B1127">
        <f>SUM(B348:B377)</f>
        <v>3250</v>
      </c>
      <c r="C1127">
        <f>SUM(C348:C377)</f>
        <v>172</v>
      </c>
      <c r="D1127">
        <f>SUM(D348:D377)</f>
        <v>937</v>
      </c>
      <c r="E1127">
        <f>SUM(H348:H377)</f>
        <v>205</v>
      </c>
      <c r="F1127">
        <f>SUM(I348:I377)</f>
        <v>120400</v>
      </c>
    </row>
    <row r="1128" spans="1:6" x14ac:dyDescent="0.35">
      <c r="A1128" s="1">
        <v>42217</v>
      </c>
      <c r="B1128">
        <f>SUM(B378:B408)</f>
        <v>3457</v>
      </c>
      <c r="C1128">
        <f>SUM(C378:C408)</f>
        <v>183</v>
      </c>
      <c r="D1128">
        <f>SUM(D378:D408)</f>
        <v>1792</v>
      </c>
      <c r="E1128">
        <f>SUM(H378:H408)</f>
        <v>249</v>
      </c>
      <c r="F1128">
        <f>SUM(I378:I408)</f>
        <v>131100</v>
      </c>
    </row>
    <row r="1129" spans="1:6" x14ac:dyDescent="0.35">
      <c r="A1129" s="1">
        <v>42248</v>
      </c>
      <c r="B1129">
        <f>SUM(B409:B438)</f>
        <v>3116</v>
      </c>
      <c r="C1129">
        <f>SUM(C409:C438)</f>
        <v>76</v>
      </c>
      <c r="D1129">
        <f>SUM(D409:D438)</f>
        <v>1669</v>
      </c>
      <c r="E1129">
        <f>SUM(H409:H438)</f>
        <v>262</v>
      </c>
      <c r="F1129">
        <f>SUM(I409:I438)</f>
        <v>175700</v>
      </c>
    </row>
    <row r="1130" spans="1:6" x14ac:dyDescent="0.35">
      <c r="A1130" s="1">
        <v>42278</v>
      </c>
      <c r="B1130">
        <f>SUM(B439:B469)</f>
        <v>3331</v>
      </c>
      <c r="C1130">
        <f>SUM(C439:C469)</f>
        <v>104</v>
      </c>
      <c r="D1130">
        <f>SUM(D439:D469)</f>
        <v>1310</v>
      </c>
      <c r="E1130">
        <f>SUM(H439:H469)</f>
        <v>195</v>
      </c>
      <c r="F1130">
        <f>SUM(I439:I469)</f>
        <v>107625</v>
      </c>
    </row>
    <row r="1131" spans="1:6" x14ac:dyDescent="0.35">
      <c r="A1131" s="1">
        <v>42309</v>
      </c>
      <c r="B1131">
        <f>SUM(B470:B499)</f>
        <v>3241</v>
      </c>
      <c r="C1131">
        <f>SUM(C470:C499)</f>
        <v>107</v>
      </c>
      <c r="D1131">
        <f>SUM(D470:D499)</f>
        <v>1485</v>
      </c>
      <c r="E1131">
        <f>SUM(H470:H499)</f>
        <v>117</v>
      </c>
      <c r="F1131">
        <f>SUM(I470:I499)</f>
        <v>129400</v>
      </c>
    </row>
    <row r="1132" spans="1:6" x14ac:dyDescent="0.35">
      <c r="A1132" s="1">
        <v>42339</v>
      </c>
      <c r="B1132">
        <f>SUM(B500:B528)</f>
        <v>3097</v>
      </c>
      <c r="C1132">
        <f>SUM(C500:C528)</f>
        <v>106</v>
      </c>
      <c r="D1132">
        <f>SUM(D500:D528)</f>
        <v>1218</v>
      </c>
      <c r="E1132">
        <f>SUM(H500:H528)</f>
        <v>200</v>
      </c>
      <c r="F1132">
        <f>SUM(I500:I528)</f>
        <v>89500</v>
      </c>
    </row>
    <row r="1133" spans="1:6" x14ac:dyDescent="0.35">
      <c r="A1133" s="1">
        <v>42370</v>
      </c>
      <c r="B1133">
        <f>SUM(B529:B557)</f>
        <v>3312</v>
      </c>
      <c r="C1133">
        <f>SUM(C529:C557)</f>
        <v>111</v>
      </c>
      <c r="D1133">
        <f>SUM(D529:D557)</f>
        <v>1102</v>
      </c>
      <c r="E1133">
        <f>SUM(H529:H557)</f>
        <v>221</v>
      </c>
      <c r="F1133">
        <f>SUM(I529:I557)</f>
        <v>60026</v>
      </c>
    </row>
    <row r="1134" spans="1:6" x14ac:dyDescent="0.35">
      <c r="A1134" s="1">
        <v>42401</v>
      </c>
      <c r="B1134">
        <f>SUM(B559:B587)</f>
        <v>3267</v>
      </c>
      <c r="C1134">
        <f>SUM(C559:C587)</f>
        <v>230</v>
      </c>
      <c r="D1134">
        <f>SUM(D559:D587)</f>
        <v>1363</v>
      </c>
      <c r="E1134">
        <f>SUM(H559:H587)</f>
        <v>341</v>
      </c>
      <c r="F1134">
        <f>SUM(I559:I587)</f>
        <v>88300</v>
      </c>
    </row>
    <row r="1135" spans="1:6" x14ac:dyDescent="0.35">
      <c r="A1135" s="1">
        <v>42430</v>
      </c>
      <c r="B1135">
        <f>SUM(B588:B618)</f>
        <v>3119</v>
      </c>
      <c r="C1135">
        <f>SUM(C588:C618)</f>
        <v>167</v>
      </c>
      <c r="D1135">
        <f>SUM(D588:D618)</f>
        <v>1352</v>
      </c>
      <c r="E1135">
        <f>SUM(H588:H618)</f>
        <v>277</v>
      </c>
      <c r="F1135">
        <f>SUM(I588:I618)</f>
        <v>85300</v>
      </c>
    </row>
    <row r="1136" spans="1:6" x14ac:dyDescent="0.35">
      <c r="A1136" s="1">
        <v>42461</v>
      </c>
      <c r="B1136">
        <f>SUM(B619:B648)</f>
        <v>3119</v>
      </c>
      <c r="C1136">
        <f>SUM(C619:C648)</f>
        <v>95</v>
      </c>
      <c r="D1136">
        <f>SUM(D619:D648)</f>
        <v>1035</v>
      </c>
      <c r="E1136">
        <f>SUM(H619:H648)</f>
        <v>195</v>
      </c>
      <c r="F1136">
        <f>SUM(I619:I648)</f>
        <v>72000</v>
      </c>
    </row>
    <row r="1137" spans="1:6" x14ac:dyDescent="0.35">
      <c r="A1137" s="1">
        <v>42491</v>
      </c>
      <c r="B1137">
        <f>SUM(B649:B679)</f>
        <v>3552</v>
      </c>
      <c r="C1137">
        <f>SUM(C649:C679)</f>
        <v>165</v>
      </c>
      <c r="D1137">
        <f>SUM(D649:D679)</f>
        <v>1289</v>
      </c>
      <c r="E1137">
        <f>SUM(H649:H679)</f>
        <v>105</v>
      </c>
      <c r="F1137">
        <f>SUM(I649:I679)</f>
        <v>72000</v>
      </c>
    </row>
    <row r="1138" spans="1:6" x14ac:dyDescent="0.35">
      <c r="A1138" s="1">
        <v>42522</v>
      </c>
      <c r="B1138">
        <f>SUM(B680:B709)</f>
        <v>3681</v>
      </c>
      <c r="C1138">
        <f>SUM(C680:C709)</f>
        <v>120</v>
      </c>
      <c r="D1138">
        <f>SUM(D680:D709)</f>
        <v>1659</v>
      </c>
      <c r="E1138">
        <f>SUM(H680:H709)</f>
        <v>154</v>
      </c>
      <c r="F1138">
        <f>SUM(I680:I709)</f>
        <v>98100</v>
      </c>
    </row>
    <row r="1139" spans="1:6" x14ac:dyDescent="0.35">
      <c r="A1139" s="1">
        <v>42552</v>
      </c>
      <c r="B1139">
        <f>SUM(B710:B740)</f>
        <v>3398</v>
      </c>
      <c r="C1139">
        <f>SUM(C710:C740)</f>
        <v>145</v>
      </c>
      <c r="D1139">
        <f>SUM(D710:D740)</f>
        <v>1430</v>
      </c>
      <c r="E1139">
        <f>SUM(H710:H740)</f>
        <v>286</v>
      </c>
      <c r="F1139">
        <f>SUM(I710:I740)</f>
        <v>97000</v>
      </c>
    </row>
    <row r="1140" spans="1:6" x14ac:dyDescent="0.35">
      <c r="A1140" s="1">
        <v>42583</v>
      </c>
    </row>
    <row r="1141" spans="1:6" x14ac:dyDescent="0.35">
      <c r="A1141" s="1"/>
    </row>
    <row r="1142" spans="1:6" x14ac:dyDescent="0.35">
      <c r="A1142" s="1"/>
    </row>
    <row r="1143" spans="1:6" x14ac:dyDescent="0.35">
      <c r="A1143" t="s">
        <v>73</v>
      </c>
      <c r="B1143">
        <f>SUM(B1121:B1139)</f>
        <v>61069</v>
      </c>
      <c r="C1143">
        <f>SUM(C1121:C1132)</f>
        <v>1597</v>
      </c>
      <c r="D1143">
        <f>SUM(D1121:D1132)</f>
        <v>13549</v>
      </c>
      <c r="E1143">
        <f>SUM(E1121:E1132)</f>
        <v>3131</v>
      </c>
      <c r="F1143">
        <f>SUM(F1121:F1132)</f>
        <v>1492425</v>
      </c>
    </row>
    <row r="1144" spans="1:6" x14ac:dyDescent="0.35">
      <c r="A1144" t="s">
        <v>71</v>
      </c>
      <c r="B1144" s="36">
        <f>+AVERAGE(B1116:B1139)</f>
        <v>3184.5416666666665</v>
      </c>
      <c r="C1144" s="36">
        <f>+AVERAGE(C1116:C1139)</f>
        <v>138.125</v>
      </c>
      <c r="D1144" s="36">
        <f>+AVERAGE(D1116:D1139)</f>
        <v>1163.375</v>
      </c>
      <c r="E1144" s="36">
        <f>+AVERAGE(E1116:E1139)</f>
        <v>196.25</v>
      </c>
      <c r="F1144" s="36">
        <f>+AVERAGE(F1116:F1139)</f>
        <v>86047.958333333328</v>
      </c>
    </row>
    <row r="1145" spans="1:6" x14ac:dyDescent="0.35">
      <c r="A1145" t="s">
        <v>72</v>
      </c>
      <c r="B1145" s="36">
        <f>+B1144*12/365</f>
        <v>104.6972602739726</v>
      </c>
      <c r="C1145" s="36">
        <f t="shared" ref="C1145:F1145" si="49">+C1144*12/365</f>
        <v>4.5410958904109586</v>
      </c>
      <c r="D1145" s="36">
        <f t="shared" si="49"/>
        <v>38.247945205479454</v>
      </c>
      <c r="E1145" s="36">
        <f t="shared" si="49"/>
        <v>6.4520547945205475</v>
      </c>
      <c r="F1145" s="36">
        <f t="shared" si="49"/>
        <v>2828.9739726027397</v>
      </c>
    </row>
    <row r="1147" spans="1:6" x14ac:dyDescent="0.35">
      <c r="A1147" s="1"/>
    </row>
    <row r="1148" spans="1:6" x14ac:dyDescent="0.35">
      <c r="A1148" s="1"/>
    </row>
  </sheetData>
  <pageMargins left="0.7" right="0.7" top="0.75" bottom="0.75" header="0.3" footer="0.3"/>
  <pageSetup paperSize="9" orientation="portrait"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Ark1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Niels Henrik Johansen</dc:creator>
  <cp:lastModifiedBy>Robert FRASER</cp:lastModifiedBy>
  <cp:lastPrinted>2014-08-09T09:02:52Z</cp:lastPrinted>
  <dcterms:created xsi:type="dcterms:W3CDTF">2014-07-28T08:48:52Z</dcterms:created>
  <dcterms:modified xsi:type="dcterms:W3CDTF">2017-09-08T06:26:17Z</dcterms:modified>
</cp:coreProperties>
</file>