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19" activeTab="0"/>
  </bookViews>
  <sheets>
    <sheet name="HWF-Metal Frame" sheetId="1" r:id="rId1"/>
  </sheets>
  <definedNames>
    <definedName name="_xlfn.SINGLE" hidden="1">#NAME?</definedName>
    <definedName name="_xlnm.Print_Area" localSheetId="0">'HWF-Metal Frame'!$A$1:$E$46</definedName>
  </definedNames>
  <calcPr fullCalcOnLoad="1"/>
</workbook>
</file>

<file path=xl/sharedStrings.xml><?xml version="1.0" encoding="utf-8"?>
<sst xmlns="http://schemas.openxmlformats.org/spreadsheetml/2006/main" count="62" uniqueCount="47">
  <si>
    <t>Detailed Estimates &amp; Bill of Materials</t>
  </si>
  <si>
    <t>Quantity</t>
  </si>
  <si>
    <t>Unit</t>
  </si>
  <si>
    <t>Description</t>
  </si>
  <si>
    <t>Unit Price</t>
  </si>
  <si>
    <t>pcs</t>
  </si>
  <si>
    <t>pc</t>
  </si>
  <si>
    <t>TOTAL MATERIAL COST</t>
  </si>
  <si>
    <t>GRAND TOTAL CONSTRUCTION COST</t>
  </si>
  <si>
    <t>I. Hardware</t>
  </si>
  <si>
    <t>length</t>
  </si>
  <si>
    <t>can</t>
  </si>
  <si>
    <t>1/2" dia Blue PVC Pipe</t>
  </si>
  <si>
    <t>Ball valve faucet</t>
  </si>
  <si>
    <t>Stainless sink</t>
  </si>
  <si>
    <t>2" PVC Sanitary Pipe</t>
  </si>
  <si>
    <t>2" X 90 PVC Sanitary Elbow</t>
  </si>
  <si>
    <t>Return spring</t>
  </si>
  <si>
    <t>Cable wire</t>
  </si>
  <si>
    <t>1 x 1" Hinges</t>
  </si>
  <si>
    <t>gallon</t>
  </si>
  <si>
    <t>Paint, Red Lead Primer</t>
  </si>
  <si>
    <t>3" Paint brush</t>
  </si>
  <si>
    <t>PhP - USD</t>
  </si>
  <si>
    <t>Total Amount in PhP</t>
  </si>
  <si>
    <t>Total Amount in USD</t>
  </si>
  <si>
    <t>PREPARED BY:</t>
  </si>
  <si>
    <t>Engr. Romeo Tamon</t>
  </si>
  <si>
    <t>Engr. Esther Magdayo</t>
  </si>
  <si>
    <t>50 cc PVC Solvent</t>
  </si>
  <si>
    <t>1/2" x 90 PVC Elbow</t>
  </si>
  <si>
    <t>1/2" dia PVC Male adopter</t>
  </si>
  <si>
    <t>1/2" dia PVC Female adopter</t>
  </si>
  <si>
    <t>1/2" dia PVC Endcap</t>
  </si>
  <si>
    <t>G.I Clamp 1/2"</t>
  </si>
  <si>
    <t>Bolts and nuts with washers (6mm x 1/2")</t>
  </si>
  <si>
    <t>3/16" X 1-1/2 "X 1-1/2" Angle bar</t>
  </si>
  <si>
    <t>3/16" X 1" Flat bar</t>
  </si>
  <si>
    <t>meter</t>
  </si>
  <si>
    <t>Plastic Drum 200Li</t>
  </si>
  <si>
    <t>1/2" Ball Type Gate valve</t>
  </si>
  <si>
    <t>pack</t>
  </si>
  <si>
    <t>Blind Rivets - 20 pcs</t>
  </si>
  <si>
    <t xml:space="preserve">LABOR COST 30% of the total material cost                          </t>
  </si>
  <si>
    <t>Engr. Maria Carla delos Santos</t>
  </si>
  <si>
    <t>WASH Engineers</t>
  </si>
  <si>
    <t>Community Level Handwashing Station with 200 Litre Storage Tank -Metal Frame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</si>
</sst>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₱&quot;#,##0_);\(&quot;₱&quot;#,##0\)"/>
    <numFmt numFmtId="171" formatCode="&quot;₱&quot;#,##0_);[Red]\(&quot;₱&quot;#,##0\)"/>
    <numFmt numFmtId="172" formatCode="&quot;₱&quot;#,##0.00_);\(&quot;₱&quot;#,##0.00\)"/>
    <numFmt numFmtId="173" formatCode="&quot;₱&quot;#,##0.00_);[Red]\(&quot;₱&quot;#,##0.00\)"/>
    <numFmt numFmtId="174" formatCode="_(&quot;₱&quot;* #,##0_);_(&quot;₱&quot;* \(#,##0\);_(&quot;₱&quot;* &quot;-&quot;_);_(@_)"/>
    <numFmt numFmtId="175" formatCode="_(* #,##0_);_(* \(#,##0\);_(* &quot;-&quot;_);_(@_)"/>
    <numFmt numFmtId="176" formatCode="_(&quot;₱&quot;* #,##0.00_);_(&quot;₱&quot;* \(#,##0.00\);_(&quot;₱&quot;* &quot;-&quot;??_);_(@_)"/>
    <numFmt numFmtId="177" formatCode="_(* #,##0.00_);_(* \(#,##0.00\);_(* &quot;-&quot;??_);_(@_)"/>
    <numFmt numFmtId="178" formatCode="&quot;₱&quot;#,##0;\-&quot;₱&quot;#,##0"/>
    <numFmt numFmtId="179" formatCode="&quot;₱&quot;#,##0;[Red]\-&quot;₱&quot;#,##0"/>
    <numFmt numFmtId="180" formatCode="&quot;₱&quot;#,##0.00;\-&quot;₱&quot;#,##0.00"/>
    <numFmt numFmtId="181" formatCode="&quot;₱&quot;#,##0.00;[Red]\-&quot;₱&quot;#,##0.00"/>
    <numFmt numFmtId="182" formatCode="_-&quot;₱&quot;* #,##0_-;\-&quot;₱&quot;* #,##0_-;_-&quot;₱&quot;* &quot;-&quot;_-;_-@_-"/>
    <numFmt numFmtId="183" formatCode="_-&quot;₱&quot;* #,##0.00_-;\-&quot;₱&quot;* #,##0.00_-;_-&quot;₱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Php&quot;#,##0_);\(&quot;Php&quot;#,##0\)"/>
    <numFmt numFmtId="191" formatCode="&quot;Php&quot;#,##0_);[Red]\(&quot;Php&quot;#,##0\)"/>
    <numFmt numFmtId="192" formatCode="&quot;Php&quot;#,##0.00_);\(&quot;Php&quot;#,##0.00\)"/>
    <numFmt numFmtId="193" formatCode="&quot;Php&quot;#,##0.00_);[Red]\(&quot;Php&quot;#,##0.00\)"/>
    <numFmt numFmtId="194" formatCode="_(&quot;Php&quot;* #,##0_);_(&quot;Php&quot;* \(#,##0\);_(&quot;Php&quot;* &quot;-&quot;_);_(@_)"/>
    <numFmt numFmtId="195" formatCode="_(&quot;Php&quot;* #,##0.00_);_(&quot;Php&quot;* \(#,##0.00\);_(&quot;Ph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;[Red]#,##0.00"/>
    <numFmt numFmtId="201" formatCode="_(* #,##0.00_);_(* \(#,##0.00\);_(* \-??_);_(@_)"/>
    <numFmt numFmtId="202" formatCode="#,##0.0"/>
    <numFmt numFmtId="203" formatCode="0.0"/>
    <numFmt numFmtId="204" formatCode="[$-3409]dddd\,\ mmmm\ d\,\ yyyy"/>
    <numFmt numFmtId="205" formatCode="[$-409]h:mm:ss\ AM/PM"/>
  </numFmts>
  <fonts count="52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3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Century Gothic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/>
    </xf>
    <xf numFmtId="177" fontId="0" fillId="33" borderId="10" xfId="42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/>
    </xf>
    <xf numFmtId="177" fontId="0" fillId="33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0" fillId="0" borderId="0" xfId="42" applyFont="1" applyBorder="1" applyAlignment="1">
      <alignment horizontal="right"/>
    </xf>
    <xf numFmtId="177" fontId="0" fillId="0" borderId="0" xfId="42" applyFont="1" applyBorder="1" applyAlignment="1">
      <alignment/>
    </xf>
    <xf numFmtId="0" fontId="0" fillId="0" borderId="0" xfId="0" applyFont="1" applyAlignment="1">
      <alignment/>
    </xf>
    <xf numFmtId="177" fontId="0" fillId="0" borderId="0" xfId="42" applyFont="1" applyAlignment="1">
      <alignment/>
    </xf>
    <xf numFmtId="0" fontId="6" fillId="0" borderId="0" xfId="0" applyFont="1" applyAlignment="1">
      <alignment vertical="top"/>
    </xf>
    <xf numFmtId="177" fontId="6" fillId="0" borderId="0" xfId="42" applyFont="1" applyBorder="1" applyAlignment="1">
      <alignment/>
    </xf>
    <xf numFmtId="177" fontId="0" fillId="0" borderId="0" xfId="42" applyFont="1" applyAlignment="1">
      <alignment horizontal="right"/>
    </xf>
    <xf numFmtId="0" fontId="6" fillId="33" borderId="0" xfId="0" applyFont="1" applyFill="1" applyBorder="1" applyAlignment="1">
      <alignment/>
    </xf>
    <xf numFmtId="0" fontId="48" fillId="19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77" fontId="48" fillId="19" borderId="11" xfId="44" applyFont="1" applyFill="1" applyBorder="1" applyAlignment="1">
      <alignment horizontal="center" vertical="center"/>
    </xf>
    <xf numFmtId="177" fontId="48" fillId="19" borderId="11" xfId="44" applyFont="1" applyFill="1" applyBorder="1" applyAlignment="1">
      <alignment horizontal="center" vertical="center" wrapText="1"/>
    </xf>
    <xf numFmtId="177" fontId="0" fillId="33" borderId="0" xfId="42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6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77" fontId="0" fillId="33" borderId="10" xfId="42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9" fillId="37" borderId="0" xfId="58" applyFont="1" applyFill="1" applyAlignment="1">
      <alignment horizontal="right" vertical="center"/>
      <protection/>
    </xf>
    <xf numFmtId="0" fontId="9" fillId="37" borderId="0" xfId="58" applyFont="1" applyFill="1" applyAlignment="1">
      <alignment horizontal="right" vertical="center"/>
      <protection/>
    </xf>
    <xf numFmtId="0" fontId="0" fillId="38" borderId="14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77" fontId="0" fillId="38" borderId="0" xfId="42" applyFont="1" applyFill="1" applyBorder="1" applyAlignment="1">
      <alignment horizontal="right"/>
    </xf>
    <xf numFmtId="177" fontId="0" fillId="38" borderId="0" xfId="42" applyFont="1" applyFill="1" applyBorder="1" applyAlignment="1">
      <alignment/>
    </xf>
    <xf numFmtId="0" fontId="0" fillId="38" borderId="12" xfId="0" applyFont="1" applyFill="1" applyBorder="1" applyAlignment="1">
      <alignment/>
    </xf>
    <xf numFmtId="177" fontId="0" fillId="38" borderId="12" xfId="42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177" fontId="0" fillId="38" borderId="16" xfId="42" applyFont="1" applyFill="1" applyBorder="1" applyAlignment="1">
      <alignment horizontal="right"/>
    </xf>
    <xf numFmtId="177" fontId="0" fillId="38" borderId="16" xfId="42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8" fillId="0" borderId="11" xfId="0" applyFont="1" applyBorder="1" applyAlignment="1">
      <alignment/>
    </xf>
    <xf numFmtId="177" fontId="0" fillId="0" borderId="11" xfId="44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59" applyFont="1" applyBorder="1" applyAlignment="1">
      <alignment horizontal="center"/>
      <protection/>
    </xf>
    <xf numFmtId="0" fontId="0" fillId="0" borderId="11" xfId="58" applyFont="1" applyBorder="1" applyAlignment="1">
      <alignment horizontal="left" vertical="center"/>
      <protection/>
    </xf>
    <xf numFmtId="177" fontId="0" fillId="0" borderId="11" xfId="44" applyFont="1" applyFill="1" applyBorder="1" applyAlignment="1">
      <alignment/>
    </xf>
    <xf numFmtId="177" fontId="6" fillId="39" borderId="11" xfId="44" applyFont="1" applyFill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7" fontId="0" fillId="0" borderId="11" xfId="0" applyNumberFormat="1" applyFont="1" applyBorder="1" applyAlignment="1">
      <alignment/>
    </xf>
    <xf numFmtId="177" fontId="6" fillId="3" borderId="11" xfId="0" applyNumberFormat="1" applyFont="1" applyFill="1" applyBorder="1" applyAlignment="1">
      <alignment vertical="center"/>
    </xf>
    <xf numFmtId="177" fontId="6" fillId="8" borderId="11" xfId="44" applyFont="1" applyFill="1" applyBorder="1" applyAlignment="1">
      <alignment/>
    </xf>
    <xf numFmtId="2" fontId="50" fillId="35" borderId="0" xfId="0" applyNumberFormat="1" applyFont="1" applyFill="1" applyBorder="1" applyAlignment="1">
      <alignment horizontal="center" vertical="center"/>
    </xf>
    <xf numFmtId="1" fontId="50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 horizontal="center" vertical="center"/>
    </xf>
    <xf numFmtId="1" fontId="8" fillId="35" borderId="0" xfId="0" applyNumberFormat="1" applyFont="1" applyFill="1" applyBorder="1" applyAlignment="1">
      <alignment horizontal="center" vertical="center"/>
    </xf>
    <xf numFmtId="4" fontId="0" fillId="35" borderId="0" xfId="42" applyNumberFormat="1" applyFont="1" applyFill="1" applyBorder="1" applyAlignment="1" applyProtection="1">
      <alignment horizontal="center" vertical="center" wrapText="1"/>
      <protection locked="0"/>
    </xf>
    <xf numFmtId="49" fontId="0" fillId="35" borderId="0" xfId="42" applyNumberFormat="1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51" fillId="35" borderId="0" xfId="0" applyFont="1" applyFill="1" applyAlignment="1">
      <alignment horizontal="right"/>
    </xf>
    <xf numFmtId="0" fontId="6" fillId="3" borderId="11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447675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238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3467100</xdr:colOff>
      <xdr:row>0</xdr:row>
      <xdr:rowOff>57150</xdr:rowOff>
    </xdr:from>
    <xdr:to>
      <xdr:col>5</xdr:col>
      <xdr:colOff>276225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47" b="45524"/>
        <a:stretch>
          <a:fillRect/>
        </a:stretch>
      </xdr:blipFill>
      <xdr:spPr>
        <a:xfrm>
          <a:off x="4410075" y="57150"/>
          <a:ext cx="2038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19050</xdr:rowOff>
    </xdr:from>
    <xdr:to>
      <xdr:col>14</xdr:col>
      <xdr:colOff>152400</xdr:colOff>
      <xdr:row>35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21583" t="18556" r="27583" b="9555"/>
        <a:stretch>
          <a:fillRect/>
        </a:stretch>
      </xdr:blipFill>
      <xdr:spPr>
        <a:xfrm>
          <a:off x="7277100" y="666750"/>
          <a:ext cx="445770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08" zoomScaleNormal="108" zoomScaleSheetLayoutView="177" zoomScalePageLayoutView="0" workbookViewId="0" topLeftCell="A1">
      <selection activeCell="D29" sqref="D29"/>
    </sheetView>
  </sheetViews>
  <sheetFormatPr defaultColWidth="8.7109375" defaultRowHeight="12.75"/>
  <cols>
    <col min="1" max="1" width="8.7109375" style="4" customWidth="1"/>
    <col min="2" max="2" width="5.421875" style="4" customWidth="1"/>
    <col min="3" max="3" width="55.00390625" style="4" customWidth="1"/>
    <col min="4" max="4" width="11.7109375" style="16" customWidth="1"/>
    <col min="5" max="5" width="11.7109375" style="13" customWidth="1"/>
    <col min="6" max="6" width="11.421875" style="4" customWidth="1"/>
    <col min="7" max="13" width="8.7109375" style="37" customWidth="1"/>
    <col min="14" max="16384" width="8.7109375" style="4" customWidth="1"/>
  </cols>
  <sheetData>
    <row r="1" spans="1:15" ht="12.75">
      <c r="A1" s="86"/>
      <c r="B1" s="87"/>
      <c r="C1" s="2"/>
      <c r="D1" s="3"/>
      <c r="E1" s="32"/>
      <c r="F1" s="33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88"/>
      <c r="B2" s="89"/>
      <c r="C2" s="6"/>
      <c r="D2" s="7"/>
      <c r="E2" s="22"/>
      <c r="F2" s="19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88"/>
      <c r="B3" s="89"/>
      <c r="C3" s="6"/>
      <c r="D3" s="7"/>
      <c r="E3" s="22"/>
      <c r="F3" s="19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88"/>
      <c r="B4" s="89"/>
      <c r="C4" s="6"/>
      <c r="D4" s="7"/>
      <c r="E4" s="22"/>
      <c r="F4" s="19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88"/>
      <c r="B5" s="89"/>
      <c r="C5" s="6"/>
      <c r="D5" s="7"/>
      <c r="E5" s="22"/>
      <c r="F5" s="19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34"/>
      <c r="B6" s="17"/>
      <c r="C6" s="25" t="s">
        <v>0</v>
      </c>
      <c r="D6" s="17"/>
      <c r="E6" s="17"/>
      <c r="F6" s="19"/>
      <c r="G6" s="24"/>
      <c r="H6" s="24"/>
      <c r="I6" s="24"/>
      <c r="J6" s="24"/>
      <c r="K6" s="27"/>
      <c r="L6" s="27"/>
      <c r="M6" s="27"/>
      <c r="N6" s="27"/>
      <c r="O6" s="27"/>
    </row>
    <row r="7" spans="1:15" ht="12.75">
      <c r="A7" s="35"/>
      <c r="B7" s="26"/>
      <c r="C7" s="25" t="s">
        <v>46</v>
      </c>
      <c r="D7" s="17"/>
      <c r="E7" s="23" t="s">
        <v>23</v>
      </c>
      <c r="F7" s="36">
        <v>50.65</v>
      </c>
      <c r="G7" s="24"/>
      <c r="H7" s="70"/>
      <c r="I7" s="71"/>
      <c r="J7" s="24"/>
      <c r="K7" s="27"/>
      <c r="L7" s="27"/>
      <c r="M7" s="27"/>
      <c r="N7" s="27"/>
      <c r="O7" s="27"/>
    </row>
    <row r="8" spans="1:15" s="9" customFormat="1" ht="38.25">
      <c r="A8" s="18" t="s">
        <v>1</v>
      </c>
      <c r="B8" s="18" t="s">
        <v>2</v>
      </c>
      <c r="C8" s="18" t="s">
        <v>3</v>
      </c>
      <c r="D8" s="20" t="s">
        <v>4</v>
      </c>
      <c r="E8" s="21" t="s">
        <v>24</v>
      </c>
      <c r="F8" s="21" t="s">
        <v>25</v>
      </c>
      <c r="G8" s="72"/>
      <c r="H8" s="73"/>
      <c r="I8" s="74"/>
      <c r="J8" s="72"/>
      <c r="K8" s="28"/>
      <c r="L8" s="28"/>
      <c r="M8" s="28"/>
      <c r="N8" s="28"/>
      <c r="O8" s="28"/>
    </row>
    <row r="9" spans="1:15" ht="12.75">
      <c r="A9" s="90" t="s">
        <v>9</v>
      </c>
      <c r="B9" s="90"/>
      <c r="C9" s="90"/>
      <c r="D9" s="90"/>
      <c r="E9" s="90"/>
      <c r="F9" s="30"/>
      <c r="G9" s="24"/>
      <c r="H9" s="75"/>
      <c r="I9" s="76"/>
      <c r="J9" s="24"/>
      <c r="K9" s="27"/>
      <c r="L9" s="27"/>
      <c r="M9" s="27"/>
      <c r="N9" s="27"/>
      <c r="O9" s="27"/>
    </row>
    <row r="10" spans="1:15" s="1" customFormat="1" ht="13.5">
      <c r="A10" s="64">
        <v>1</v>
      </c>
      <c r="B10" s="65" t="s">
        <v>10</v>
      </c>
      <c r="C10" s="66" t="s">
        <v>12</v>
      </c>
      <c r="D10" s="58">
        <v>150</v>
      </c>
      <c r="E10" s="62">
        <f>D10*A10</f>
        <v>150</v>
      </c>
      <c r="F10" s="67">
        <f>E10/$F$7</f>
        <v>2.9615004935834155</v>
      </c>
      <c r="G10" s="77"/>
      <c r="H10" s="77"/>
      <c r="I10" s="77"/>
      <c r="J10" s="39"/>
      <c r="K10" s="78"/>
      <c r="L10" s="78"/>
      <c r="M10" s="78"/>
      <c r="N10" s="78"/>
      <c r="O10" s="78"/>
    </row>
    <row r="11" spans="1:15" s="1" customFormat="1" ht="13.5">
      <c r="A11" s="64">
        <v>1</v>
      </c>
      <c r="B11" s="31" t="s">
        <v>11</v>
      </c>
      <c r="C11" s="57" t="s">
        <v>29</v>
      </c>
      <c r="D11" s="58">
        <v>70</v>
      </c>
      <c r="E11" s="62">
        <f aca="true" t="shared" si="0" ref="E11:E31">D11*A11</f>
        <v>70</v>
      </c>
      <c r="F11" s="67">
        <f aca="true" t="shared" si="1" ref="F11:F31">E11/$F$7</f>
        <v>1.3820335636722607</v>
      </c>
      <c r="G11" s="77"/>
      <c r="H11" s="77"/>
      <c r="I11" s="77"/>
      <c r="J11" s="39"/>
      <c r="K11" s="78"/>
      <c r="L11" s="78"/>
      <c r="M11" s="78"/>
      <c r="N11" s="78"/>
      <c r="O11" s="78"/>
    </row>
    <row r="12" spans="1:15" s="1" customFormat="1" ht="13.5">
      <c r="A12" s="64">
        <v>1</v>
      </c>
      <c r="B12" s="31" t="s">
        <v>5</v>
      </c>
      <c r="C12" s="57" t="s">
        <v>13</v>
      </c>
      <c r="D12" s="58">
        <v>350</v>
      </c>
      <c r="E12" s="62">
        <f t="shared" si="0"/>
        <v>350</v>
      </c>
      <c r="F12" s="67">
        <f t="shared" si="1"/>
        <v>6.910167818361304</v>
      </c>
      <c r="G12" s="77"/>
      <c r="H12" s="77"/>
      <c r="I12" s="77"/>
      <c r="J12" s="39"/>
      <c r="K12" s="78"/>
      <c r="L12" s="78"/>
      <c r="M12" s="78"/>
      <c r="N12" s="78"/>
      <c r="O12" s="78"/>
    </row>
    <row r="13" spans="1:15" s="1" customFormat="1" ht="13.5">
      <c r="A13" s="64">
        <v>2</v>
      </c>
      <c r="B13" s="31" t="s">
        <v>5</v>
      </c>
      <c r="C13" s="57" t="s">
        <v>30</v>
      </c>
      <c r="D13" s="58">
        <v>35</v>
      </c>
      <c r="E13" s="62">
        <f t="shared" si="0"/>
        <v>70</v>
      </c>
      <c r="F13" s="67">
        <f t="shared" si="1"/>
        <v>1.3820335636722607</v>
      </c>
      <c r="G13" s="77"/>
      <c r="H13" s="77"/>
      <c r="I13" s="77"/>
      <c r="J13" s="39"/>
      <c r="K13" s="78"/>
      <c r="L13" s="78"/>
      <c r="M13" s="78"/>
      <c r="N13" s="78"/>
      <c r="O13" s="78"/>
    </row>
    <row r="14" spans="1:15" s="1" customFormat="1" ht="13.5">
      <c r="A14" s="64">
        <v>2</v>
      </c>
      <c r="B14" s="31" t="s">
        <v>6</v>
      </c>
      <c r="C14" s="57" t="s">
        <v>31</v>
      </c>
      <c r="D14" s="58">
        <v>35</v>
      </c>
      <c r="E14" s="62">
        <f t="shared" si="0"/>
        <v>70</v>
      </c>
      <c r="F14" s="67">
        <f t="shared" si="1"/>
        <v>1.3820335636722607</v>
      </c>
      <c r="G14" s="77"/>
      <c r="H14" s="77"/>
      <c r="I14" s="77"/>
      <c r="J14" s="39"/>
      <c r="K14" s="78"/>
      <c r="L14" s="78"/>
      <c r="M14" s="78"/>
      <c r="N14" s="78"/>
      <c r="O14" s="78"/>
    </row>
    <row r="15" spans="1:15" s="1" customFormat="1" ht="13.5">
      <c r="A15" s="64">
        <v>2</v>
      </c>
      <c r="B15" s="31" t="s">
        <v>6</v>
      </c>
      <c r="C15" s="57" t="s">
        <v>32</v>
      </c>
      <c r="D15" s="58">
        <v>35</v>
      </c>
      <c r="E15" s="62">
        <f t="shared" si="0"/>
        <v>70</v>
      </c>
      <c r="F15" s="67">
        <f t="shared" si="1"/>
        <v>1.3820335636722607</v>
      </c>
      <c r="G15" s="77"/>
      <c r="H15" s="77"/>
      <c r="I15" s="77"/>
      <c r="J15" s="39"/>
      <c r="K15" s="78"/>
      <c r="L15" s="78"/>
      <c r="M15" s="78"/>
      <c r="N15" s="78"/>
      <c r="O15" s="78"/>
    </row>
    <row r="16" spans="1:15" s="1" customFormat="1" ht="13.5">
      <c r="A16" s="64">
        <v>1</v>
      </c>
      <c r="B16" s="31" t="s">
        <v>6</v>
      </c>
      <c r="C16" s="57" t="s">
        <v>33</v>
      </c>
      <c r="D16" s="58">
        <v>35</v>
      </c>
      <c r="E16" s="62">
        <f t="shared" si="0"/>
        <v>35</v>
      </c>
      <c r="F16" s="67">
        <f t="shared" si="1"/>
        <v>0.6910167818361304</v>
      </c>
      <c r="G16" s="77"/>
      <c r="H16" s="77"/>
      <c r="I16" s="77"/>
      <c r="J16" s="39"/>
      <c r="K16" s="78"/>
      <c r="L16" s="78"/>
      <c r="M16" s="78"/>
      <c r="N16" s="78"/>
      <c r="O16" s="78"/>
    </row>
    <row r="17" spans="1:15" s="1" customFormat="1" ht="13.5">
      <c r="A17" s="64">
        <v>4</v>
      </c>
      <c r="B17" s="31" t="s">
        <v>5</v>
      </c>
      <c r="C17" s="57" t="s">
        <v>34</v>
      </c>
      <c r="D17" s="58">
        <v>20</v>
      </c>
      <c r="E17" s="62">
        <f t="shared" si="0"/>
        <v>80</v>
      </c>
      <c r="F17" s="67">
        <f t="shared" si="1"/>
        <v>1.579466929911155</v>
      </c>
      <c r="G17" s="77"/>
      <c r="H17" s="77"/>
      <c r="I17" s="77"/>
      <c r="J17" s="39"/>
      <c r="K17" s="78"/>
      <c r="L17" s="78"/>
      <c r="M17" s="78"/>
      <c r="N17" s="78"/>
      <c r="O17" s="78"/>
    </row>
    <row r="18" spans="1:15" s="1" customFormat="1" ht="13.5">
      <c r="A18" s="31">
        <v>50</v>
      </c>
      <c r="B18" s="31" t="s">
        <v>5</v>
      </c>
      <c r="C18" s="59" t="s">
        <v>35</v>
      </c>
      <c r="D18" s="58">
        <v>15</v>
      </c>
      <c r="E18" s="62">
        <f t="shared" si="0"/>
        <v>750</v>
      </c>
      <c r="F18" s="67">
        <f t="shared" si="1"/>
        <v>14.807502467917079</v>
      </c>
      <c r="G18" s="77"/>
      <c r="H18" s="77"/>
      <c r="I18" s="77"/>
      <c r="J18" s="40"/>
      <c r="K18" s="78"/>
      <c r="L18" s="78"/>
      <c r="M18" s="78"/>
      <c r="N18" s="78"/>
      <c r="O18" s="78"/>
    </row>
    <row r="19" spans="1:15" s="1" customFormat="1" ht="13.5">
      <c r="A19" s="64">
        <v>1</v>
      </c>
      <c r="B19" s="31" t="s">
        <v>5</v>
      </c>
      <c r="C19" s="57" t="s">
        <v>14</v>
      </c>
      <c r="D19" s="58">
        <v>950</v>
      </c>
      <c r="E19" s="62">
        <f t="shared" si="0"/>
        <v>950</v>
      </c>
      <c r="F19" s="67">
        <f t="shared" si="1"/>
        <v>18.756169792694966</v>
      </c>
      <c r="G19" s="77"/>
      <c r="H19" s="77"/>
      <c r="I19" s="77"/>
      <c r="J19" s="39"/>
      <c r="K19" s="78"/>
      <c r="L19" s="78"/>
      <c r="M19" s="78"/>
      <c r="N19" s="78"/>
      <c r="O19" s="78"/>
    </row>
    <row r="20" spans="1:15" s="1" customFormat="1" ht="13.5">
      <c r="A20" s="60">
        <v>1</v>
      </c>
      <c r="B20" s="60" t="s">
        <v>5</v>
      </c>
      <c r="C20" s="61" t="s">
        <v>15</v>
      </c>
      <c r="D20" s="58">
        <v>250</v>
      </c>
      <c r="E20" s="62">
        <f t="shared" si="0"/>
        <v>250</v>
      </c>
      <c r="F20" s="67">
        <f t="shared" si="1"/>
        <v>4.935834155972359</v>
      </c>
      <c r="G20" s="77"/>
      <c r="H20" s="77"/>
      <c r="I20" s="77"/>
      <c r="J20" s="39"/>
      <c r="K20" s="78"/>
      <c r="L20" s="78"/>
      <c r="M20" s="78"/>
      <c r="N20" s="78"/>
      <c r="O20" s="78"/>
    </row>
    <row r="21" spans="1:15" s="1" customFormat="1" ht="13.5">
      <c r="A21" s="60">
        <v>2</v>
      </c>
      <c r="B21" s="60" t="s">
        <v>5</v>
      </c>
      <c r="C21" s="61" t="s">
        <v>16</v>
      </c>
      <c r="D21" s="58">
        <v>45</v>
      </c>
      <c r="E21" s="62">
        <f t="shared" si="0"/>
        <v>90</v>
      </c>
      <c r="F21" s="67">
        <f t="shared" si="1"/>
        <v>1.7769002961500495</v>
      </c>
      <c r="G21" s="77"/>
      <c r="H21" s="77"/>
      <c r="I21" s="77"/>
      <c r="J21" s="39"/>
      <c r="K21" s="78"/>
      <c r="L21" s="78"/>
      <c r="M21" s="78"/>
      <c r="N21" s="78"/>
      <c r="O21" s="78"/>
    </row>
    <row r="22" spans="1:15" s="1" customFormat="1" ht="13.5">
      <c r="A22" s="60">
        <v>3</v>
      </c>
      <c r="B22" s="60" t="s">
        <v>10</v>
      </c>
      <c r="C22" s="61" t="s">
        <v>36</v>
      </c>
      <c r="D22" s="58">
        <v>475</v>
      </c>
      <c r="E22" s="62">
        <f t="shared" si="0"/>
        <v>1425</v>
      </c>
      <c r="F22" s="67">
        <f t="shared" si="1"/>
        <v>28.13425468904245</v>
      </c>
      <c r="G22" s="77"/>
      <c r="H22" s="77"/>
      <c r="I22" s="77"/>
      <c r="J22" s="39"/>
      <c r="K22" s="78"/>
      <c r="L22" s="78"/>
      <c r="M22" s="78"/>
      <c r="N22" s="78"/>
      <c r="O22" s="78"/>
    </row>
    <row r="23" spans="1:15" s="1" customFormat="1" ht="13.5">
      <c r="A23" s="60">
        <v>2</v>
      </c>
      <c r="B23" s="60" t="s">
        <v>10</v>
      </c>
      <c r="C23" s="59" t="s">
        <v>37</v>
      </c>
      <c r="D23" s="58">
        <v>380</v>
      </c>
      <c r="E23" s="62">
        <f t="shared" si="0"/>
        <v>760</v>
      </c>
      <c r="F23" s="67">
        <f t="shared" si="1"/>
        <v>15.004935834155972</v>
      </c>
      <c r="G23" s="77"/>
      <c r="H23" s="77"/>
      <c r="I23" s="77"/>
      <c r="J23" s="39"/>
      <c r="K23" s="78"/>
      <c r="L23" s="78"/>
      <c r="M23" s="78"/>
      <c r="N23" s="78"/>
      <c r="O23" s="78"/>
    </row>
    <row r="24" spans="1:15" s="1" customFormat="1" ht="13.5">
      <c r="A24" s="60">
        <v>0.5</v>
      </c>
      <c r="B24" s="60" t="s">
        <v>20</v>
      </c>
      <c r="C24" s="59" t="s">
        <v>21</v>
      </c>
      <c r="D24" s="58">
        <v>750</v>
      </c>
      <c r="E24" s="62">
        <f t="shared" si="0"/>
        <v>375</v>
      </c>
      <c r="F24" s="67">
        <f t="shared" si="1"/>
        <v>7.403751233958539</v>
      </c>
      <c r="G24" s="77"/>
      <c r="H24" s="77"/>
      <c r="I24" s="77"/>
      <c r="J24" s="39"/>
      <c r="K24" s="78"/>
      <c r="L24" s="78"/>
      <c r="M24" s="78"/>
      <c r="N24" s="78"/>
      <c r="O24" s="78"/>
    </row>
    <row r="25" spans="1:15" s="1" customFormat="1" ht="13.5">
      <c r="A25" s="60">
        <v>2</v>
      </c>
      <c r="B25" s="60" t="s">
        <v>5</v>
      </c>
      <c r="C25" s="61" t="s">
        <v>22</v>
      </c>
      <c r="D25" s="58">
        <v>45</v>
      </c>
      <c r="E25" s="62">
        <f t="shared" si="0"/>
        <v>90</v>
      </c>
      <c r="F25" s="67">
        <f t="shared" si="1"/>
        <v>1.7769002961500495</v>
      </c>
      <c r="G25" s="77"/>
      <c r="H25" s="77"/>
      <c r="I25" s="77"/>
      <c r="J25" s="39"/>
      <c r="K25" s="78"/>
      <c r="L25" s="78"/>
      <c r="M25" s="78"/>
      <c r="N25" s="78"/>
      <c r="O25" s="78"/>
    </row>
    <row r="26" spans="1:15" s="1" customFormat="1" ht="13.5">
      <c r="A26" s="60">
        <v>2</v>
      </c>
      <c r="B26" s="60" t="s">
        <v>5</v>
      </c>
      <c r="C26" s="59" t="s">
        <v>17</v>
      </c>
      <c r="D26" s="58">
        <v>35</v>
      </c>
      <c r="E26" s="62">
        <f t="shared" si="0"/>
        <v>70</v>
      </c>
      <c r="F26" s="67">
        <f t="shared" si="1"/>
        <v>1.3820335636722607</v>
      </c>
      <c r="G26" s="77"/>
      <c r="H26" s="77"/>
      <c r="I26" s="77"/>
      <c r="J26" s="39"/>
      <c r="K26" s="78"/>
      <c r="L26" s="78"/>
      <c r="M26" s="78"/>
      <c r="N26" s="78"/>
      <c r="O26" s="78"/>
    </row>
    <row r="27" spans="1:15" s="1" customFormat="1" ht="13.5">
      <c r="A27" s="60">
        <v>1.5</v>
      </c>
      <c r="B27" s="60" t="s">
        <v>38</v>
      </c>
      <c r="C27" s="59" t="s">
        <v>18</v>
      </c>
      <c r="D27" s="58">
        <v>55</v>
      </c>
      <c r="E27" s="62">
        <f t="shared" si="0"/>
        <v>82.5</v>
      </c>
      <c r="F27" s="67">
        <f t="shared" si="1"/>
        <v>1.6288252714708786</v>
      </c>
      <c r="G27" s="77"/>
      <c r="H27" s="77"/>
      <c r="I27" s="77"/>
      <c r="J27" s="39"/>
      <c r="K27" s="78"/>
      <c r="L27" s="78"/>
      <c r="M27" s="78"/>
      <c r="N27" s="78"/>
      <c r="O27" s="78"/>
    </row>
    <row r="28" spans="1:15" s="1" customFormat="1" ht="13.5">
      <c r="A28" s="60">
        <v>1</v>
      </c>
      <c r="B28" s="60" t="s">
        <v>6</v>
      </c>
      <c r="C28" s="59" t="s">
        <v>19</v>
      </c>
      <c r="D28" s="58">
        <v>45.01</v>
      </c>
      <c r="E28" s="62">
        <f t="shared" si="0"/>
        <v>45.01</v>
      </c>
      <c r="F28" s="67">
        <f t="shared" si="1"/>
        <v>0.8886475814412635</v>
      </c>
      <c r="G28" s="77"/>
      <c r="H28" s="77"/>
      <c r="I28" s="77"/>
      <c r="J28" s="39"/>
      <c r="K28" s="78"/>
      <c r="L28" s="78"/>
      <c r="M28" s="78"/>
      <c r="N28" s="78"/>
      <c r="O28" s="78"/>
    </row>
    <row r="29" spans="1:15" s="1" customFormat="1" ht="13.5">
      <c r="A29" s="60">
        <v>1</v>
      </c>
      <c r="B29" s="60" t="s">
        <v>6</v>
      </c>
      <c r="C29" s="61" t="s">
        <v>39</v>
      </c>
      <c r="D29" s="58">
        <v>1658.001</v>
      </c>
      <c r="E29" s="62">
        <f t="shared" si="0"/>
        <v>1658.001</v>
      </c>
      <c r="F29" s="67">
        <f t="shared" si="1"/>
        <v>32.73447186574531</v>
      </c>
      <c r="G29" s="77"/>
      <c r="H29" s="77"/>
      <c r="I29" s="77"/>
      <c r="J29" s="39"/>
      <c r="K29" s="78"/>
      <c r="L29" s="78"/>
      <c r="M29" s="78"/>
      <c r="N29" s="78"/>
      <c r="O29" s="78"/>
    </row>
    <row r="30" spans="1:15" s="1" customFormat="1" ht="13.5">
      <c r="A30" s="60">
        <v>1</v>
      </c>
      <c r="B30" s="60" t="s">
        <v>6</v>
      </c>
      <c r="C30" s="59" t="s">
        <v>40</v>
      </c>
      <c r="D30" s="58">
        <v>201.8</v>
      </c>
      <c r="E30" s="62">
        <f t="shared" si="0"/>
        <v>201.8</v>
      </c>
      <c r="F30" s="67">
        <f t="shared" si="1"/>
        <v>3.9842053307008887</v>
      </c>
      <c r="G30" s="77"/>
      <c r="H30" s="77"/>
      <c r="I30" s="77"/>
      <c r="J30" s="39"/>
      <c r="K30" s="78"/>
      <c r="L30" s="78"/>
      <c r="M30" s="78"/>
      <c r="N30" s="78"/>
      <c r="O30" s="78"/>
    </row>
    <row r="31" spans="1:15" s="1" customFormat="1" ht="13.5">
      <c r="A31" s="60">
        <v>1</v>
      </c>
      <c r="B31" s="60" t="s">
        <v>41</v>
      </c>
      <c r="C31" s="59" t="s">
        <v>42</v>
      </c>
      <c r="D31" s="58">
        <v>50.0001</v>
      </c>
      <c r="E31" s="62">
        <f t="shared" si="0"/>
        <v>50.0001</v>
      </c>
      <c r="F31" s="67">
        <f t="shared" si="1"/>
        <v>0.9871688055281344</v>
      </c>
      <c r="G31" s="77"/>
      <c r="H31" s="77"/>
      <c r="I31" s="77"/>
      <c r="J31" s="39"/>
      <c r="K31" s="78"/>
      <c r="L31" s="78"/>
      <c r="M31" s="78"/>
      <c r="N31" s="78"/>
      <c r="O31" s="78"/>
    </row>
    <row r="32" spans="1:15" s="1" customFormat="1" ht="12.75">
      <c r="A32" s="80" t="s">
        <v>7</v>
      </c>
      <c r="B32" s="80"/>
      <c r="C32" s="80"/>
      <c r="D32" s="80"/>
      <c r="E32" s="68">
        <f>SUM(E10:E31)</f>
        <v>7692.311100000001</v>
      </c>
      <c r="F32" s="68">
        <f>SUM(F10:F31)</f>
        <v>151.87188746298125</v>
      </c>
      <c r="G32" s="77"/>
      <c r="H32" s="77"/>
      <c r="I32" s="77"/>
      <c r="J32" s="79"/>
      <c r="K32" s="78"/>
      <c r="L32" s="78"/>
      <c r="M32" s="78"/>
      <c r="N32" s="78"/>
      <c r="O32" s="78"/>
    </row>
    <row r="33" spans="1:15" s="1" customFormat="1" ht="12.75">
      <c r="A33" s="81" t="s">
        <v>43</v>
      </c>
      <c r="B33" s="81"/>
      <c r="C33" s="81"/>
      <c r="D33" s="81"/>
      <c r="E33" s="63">
        <f>E32*0.3</f>
        <v>2307.69333</v>
      </c>
      <c r="F33" s="63">
        <f>F32*0.3</f>
        <v>45.56156623889437</v>
      </c>
      <c r="G33" s="77"/>
      <c r="H33" s="77"/>
      <c r="I33" s="77"/>
      <c r="J33" s="79"/>
      <c r="K33" s="78"/>
      <c r="L33" s="78"/>
      <c r="M33" s="78"/>
      <c r="N33" s="78"/>
      <c r="O33" s="78"/>
    </row>
    <row r="34" spans="1:15" s="1" customFormat="1" ht="12.75">
      <c r="A34" s="82" t="s">
        <v>8</v>
      </c>
      <c r="B34" s="82"/>
      <c r="C34" s="82"/>
      <c r="D34" s="82"/>
      <c r="E34" s="69">
        <f>SUM(E32:E33)</f>
        <v>10000.00443</v>
      </c>
      <c r="F34" s="69">
        <f>SUM(F32:F33)</f>
        <v>197.43345370187564</v>
      </c>
      <c r="G34" s="77"/>
      <c r="H34" s="77"/>
      <c r="I34" s="77"/>
      <c r="J34" s="79"/>
      <c r="K34" s="78"/>
      <c r="L34" s="78"/>
      <c r="M34" s="78"/>
      <c r="N34" s="78"/>
      <c r="O34" s="78"/>
    </row>
    <row r="35" spans="1:15" ht="12.75">
      <c r="A35" s="41"/>
      <c r="B35" s="42"/>
      <c r="C35" s="42"/>
      <c r="D35" s="43"/>
      <c r="E35" s="44"/>
      <c r="F35" s="45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12.75">
      <c r="A36" s="41" t="s">
        <v>26</v>
      </c>
      <c r="B36" s="42"/>
      <c r="C36" s="42" t="s">
        <v>27</v>
      </c>
      <c r="D36" s="43"/>
      <c r="E36" s="44"/>
      <c r="F36" s="45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12.75">
      <c r="A37" s="41"/>
      <c r="B37" s="42"/>
      <c r="C37" s="42" t="s">
        <v>44</v>
      </c>
      <c r="D37" s="43"/>
      <c r="E37" s="44"/>
      <c r="F37" s="46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2.75">
      <c r="A38" s="41"/>
      <c r="B38" s="42"/>
      <c r="C38" s="42" t="s">
        <v>28</v>
      </c>
      <c r="D38" s="43"/>
      <c r="E38" s="44"/>
      <c r="F38" s="46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41"/>
      <c r="B39" s="47"/>
      <c r="C39" s="48" t="s">
        <v>45</v>
      </c>
      <c r="D39" s="49"/>
      <c r="E39" s="49"/>
      <c r="F39" s="45"/>
      <c r="G39" s="27"/>
      <c r="H39" s="27"/>
      <c r="I39" s="27"/>
      <c r="J39" s="27"/>
      <c r="K39" s="27"/>
      <c r="L39" s="27"/>
      <c r="M39" s="27"/>
      <c r="N39" s="27"/>
      <c r="O39" s="27"/>
    </row>
    <row r="40" spans="1:15" s="5" customFormat="1" ht="12.75">
      <c r="A40" s="83"/>
      <c r="B40" s="84"/>
      <c r="C40" s="84"/>
      <c r="D40" s="43"/>
      <c r="E40" s="44"/>
      <c r="F40" s="45"/>
      <c r="G40" s="27"/>
      <c r="H40" s="27"/>
      <c r="I40" s="27"/>
      <c r="J40" s="27"/>
      <c r="K40" s="29"/>
      <c r="L40" s="29"/>
      <c r="M40" s="29"/>
      <c r="N40" s="29"/>
      <c r="O40" s="29"/>
    </row>
    <row r="41" spans="1:15" s="5" customFormat="1" ht="12.75">
      <c r="A41" s="50"/>
      <c r="B41" s="51"/>
      <c r="C41" s="51"/>
      <c r="D41" s="43"/>
      <c r="E41" s="44"/>
      <c r="F41" s="45"/>
      <c r="G41" s="27"/>
      <c r="H41" s="27"/>
      <c r="I41" s="27"/>
      <c r="J41" s="27"/>
      <c r="K41" s="29"/>
      <c r="L41" s="29"/>
      <c r="M41" s="29"/>
      <c r="N41" s="29"/>
      <c r="O41" s="29"/>
    </row>
    <row r="42" spans="1:15" s="5" customFormat="1" ht="13.5" thickBot="1">
      <c r="A42" s="52"/>
      <c r="B42" s="53"/>
      <c r="C42" s="53"/>
      <c r="D42" s="54"/>
      <c r="E42" s="55"/>
      <c r="F42" s="56"/>
      <c r="G42" s="27"/>
      <c r="H42" s="27"/>
      <c r="I42" s="27"/>
      <c r="J42" s="27"/>
      <c r="K42" s="29"/>
      <c r="L42" s="29"/>
      <c r="M42" s="29"/>
      <c r="N42" s="29"/>
      <c r="O42" s="29"/>
    </row>
    <row r="43" spans="1:13" s="5" customFormat="1" ht="12.75">
      <c r="A43" s="4"/>
      <c r="B43" s="4"/>
      <c r="C43" s="4"/>
      <c r="D43" s="10"/>
      <c r="E43" s="11"/>
      <c r="F43" s="8"/>
      <c r="G43" s="37"/>
      <c r="H43" s="37"/>
      <c r="I43" s="37"/>
      <c r="J43" s="37"/>
      <c r="K43" s="38"/>
      <c r="L43" s="38"/>
      <c r="M43" s="38"/>
    </row>
    <row r="44" spans="1:6" ht="12.75">
      <c r="A44" s="12"/>
      <c r="B44" s="12"/>
      <c r="C44" s="12"/>
      <c r="D44" s="12"/>
      <c r="F44" s="8"/>
    </row>
    <row r="45" spans="2:13" s="5" customFormat="1" ht="12.75">
      <c r="B45" s="14"/>
      <c r="C45" s="14"/>
      <c r="D45" s="14"/>
      <c r="E45" s="13"/>
      <c r="F45" s="8"/>
      <c r="G45" s="37"/>
      <c r="H45" s="37"/>
      <c r="I45" s="37"/>
      <c r="J45" s="37"/>
      <c r="K45" s="38"/>
      <c r="L45" s="38"/>
      <c r="M45" s="38"/>
    </row>
    <row r="47" spans="1:13" s="5" customFormat="1" ht="12.75">
      <c r="A47" s="8"/>
      <c r="B47" s="8"/>
      <c r="C47" s="8"/>
      <c r="D47" s="10"/>
      <c r="E47" s="11"/>
      <c r="F47" s="4"/>
      <c r="G47" s="37"/>
      <c r="H47" s="37"/>
      <c r="I47" s="37"/>
      <c r="J47" s="37"/>
      <c r="K47" s="38"/>
      <c r="L47" s="38"/>
      <c r="M47" s="38"/>
    </row>
    <row r="48" spans="1:13" s="5" customFormat="1" ht="12.75">
      <c r="A48" s="8"/>
      <c r="B48" s="8"/>
      <c r="C48" s="8"/>
      <c r="D48" s="10"/>
      <c r="E48" s="11"/>
      <c r="F48" s="4"/>
      <c r="G48" s="37"/>
      <c r="H48" s="37"/>
      <c r="I48" s="37"/>
      <c r="J48" s="37"/>
      <c r="K48" s="38"/>
      <c r="L48" s="38"/>
      <c r="M48" s="38"/>
    </row>
    <row r="49" spans="1:13" s="5" customFormat="1" ht="12.75">
      <c r="A49" s="8"/>
      <c r="B49" s="8"/>
      <c r="C49" s="8"/>
      <c r="D49" s="10"/>
      <c r="E49" s="11"/>
      <c r="F49" s="4"/>
      <c r="G49" s="37"/>
      <c r="H49" s="37"/>
      <c r="I49" s="37"/>
      <c r="J49" s="37"/>
      <c r="K49" s="38"/>
      <c r="L49" s="38"/>
      <c r="M49" s="38"/>
    </row>
    <row r="50" spans="1:13" s="5" customFormat="1" ht="12.75">
      <c r="A50" s="8"/>
      <c r="B50" s="8"/>
      <c r="C50" s="8"/>
      <c r="D50" s="10"/>
      <c r="E50" s="11"/>
      <c r="F50" s="4"/>
      <c r="G50" s="37"/>
      <c r="H50" s="37"/>
      <c r="I50" s="37"/>
      <c r="J50" s="37"/>
      <c r="K50" s="38"/>
      <c r="L50" s="38"/>
      <c r="M50" s="38"/>
    </row>
    <row r="51" spans="1:13" s="5" customFormat="1" ht="12.75">
      <c r="A51" s="8"/>
      <c r="B51" s="8"/>
      <c r="C51" s="8"/>
      <c r="D51" s="10"/>
      <c r="E51" s="11"/>
      <c r="F51" s="4"/>
      <c r="G51" s="37"/>
      <c r="H51" s="37"/>
      <c r="I51" s="37"/>
      <c r="J51" s="37"/>
      <c r="K51" s="38"/>
      <c r="L51" s="38"/>
      <c r="M51" s="38"/>
    </row>
    <row r="52" spans="1:13" s="5" customFormat="1" ht="12.75">
      <c r="A52" s="85"/>
      <c r="B52" s="85"/>
      <c r="C52" s="85"/>
      <c r="D52" s="10"/>
      <c r="E52" s="15"/>
      <c r="F52" s="4"/>
      <c r="G52" s="37"/>
      <c r="H52" s="37"/>
      <c r="I52" s="37"/>
      <c r="J52" s="37"/>
      <c r="K52" s="38"/>
      <c r="L52" s="38"/>
      <c r="M52" s="38"/>
    </row>
    <row r="53" spans="1:13" s="5" customFormat="1" ht="12.75">
      <c r="A53" s="8"/>
      <c r="B53" s="8"/>
      <c r="C53" s="8"/>
      <c r="D53" s="10"/>
      <c r="E53" s="11"/>
      <c r="F53" s="4"/>
      <c r="G53" s="37"/>
      <c r="H53" s="37"/>
      <c r="I53" s="37"/>
      <c r="J53" s="37"/>
      <c r="K53" s="38"/>
      <c r="L53" s="38"/>
      <c r="M53" s="38"/>
    </row>
  </sheetData>
  <sheetProtection/>
  <mergeCells count="7">
    <mergeCell ref="A32:D32"/>
    <mergeCell ref="A33:D33"/>
    <mergeCell ref="A34:D34"/>
    <mergeCell ref="A40:C40"/>
    <mergeCell ref="A52:C52"/>
    <mergeCell ref="A1:B5"/>
    <mergeCell ref="A9:E9"/>
  </mergeCells>
  <printOptions/>
  <pageMargins left="0.2" right="0.2" top="0.2" bottom="0.2" header="0.5" footer="0.5"/>
  <pageSetup horizontalDpi="600" verticalDpi="600" orientation="portrait" paperSize="5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Emma van Rij</cp:lastModifiedBy>
  <cp:lastPrinted>2016-07-03T23:42:54Z</cp:lastPrinted>
  <dcterms:created xsi:type="dcterms:W3CDTF">2008-08-20T13:19:50Z</dcterms:created>
  <dcterms:modified xsi:type="dcterms:W3CDTF">2020-06-05T14:48:26Z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0x010100F0030CE764B4D040AD0961E22BB47DB1</vt:lpwstr>
  </property>
</Properties>
</file>